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lujia\Desktop\"/>
    </mc:Choice>
  </mc:AlternateContent>
  <xr:revisionPtr revIDLastSave="0" documentId="13_ncr:1_{60673A68-BE20-47B9-84F2-E6ED153E7F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徐汇院区" sheetId="4" r:id="rId1"/>
  </sheets>
  <definedNames>
    <definedName name="_xlnm._FilterDatabase" localSheetId="0" hidden="1">徐汇院区!$B$1:$M$58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4" l="1"/>
  <c r="J15" i="4" l="1"/>
  <c r="J44" i="4" l="1"/>
  <c r="L44" i="4" s="1"/>
  <c r="J45" i="4"/>
  <c r="L45" i="4" s="1"/>
  <c r="J46" i="4"/>
  <c r="L46" i="4" s="1"/>
  <c r="J47" i="4"/>
  <c r="L47" i="4" s="1"/>
  <c r="J48" i="4"/>
  <c r="L48" i="4" s="1"/>
  <c r="J49" i="4"/>
  <c r="L49" i="4" s="1"/>
  <c r="J50" i="4"/>
  <c r="L50" i="4" s="1"/>
  <c r="J51" i="4"/>
  <c r="L51" i="4" s="1"/>
  <c r="J52" i="4"/>
  <c r="L52" i="4" s="1"/>
  <c r="J53" i="4"/>
  <c r="L53" i="4" s="1"/>
  <c r="J54" i="4"/>
  <c r="L54" i="4" s="1"/>
  <c r="J55" i="4"/>
  <c r="L55" i="4" s="1"/>
  <c r="J43" i="4"/>
  <c r="L43" i="4" s="1"/>
  <c r="J27" i="4"/>
  <c r="L27" i="4" s="1"/>
  <c r="J28" i="4"/>
  <c r="L28" i="4" s="1"/>
  <c r="J29" i="4"/>
  <c r="L29" i="4" s="1"/>
  <c r="J30" i="4"/>
  <c r="L30" i="4" s="1"/>
  <c r="J31" i="4"/>
  <c r="L31" i="4" s="1"/>
  <c r="J32" i="4"/>
  <c r="L32" i="4" s="1"/>
  <c r="J33" i="4"/>
  <c r="L33" i="4" s="1"/>
  <c r="J34" i="4"/>
  <c r="L34" i="4" s="1"/>
  <c r="J35" i="4"/>
  <c r="L35" i="4" s="1"/>
  <c r="J36" i="4"/>
  <c r="L36" i="4" s="1"/>
  <c r="J37" i="4"/>
  <c r="L37" i="4" s="1"/>
  <c r="J38" i="4"/>
  <c r="L38" i="4" s="1"/>
  <c r="J39" i="4"/>
  <c r="L39" i="4" s="1"/>
  <c r="J40" i="4"/>
  <c r="J41" i="4"/>
  <c r="L41" i="4" s="1"/>
  <c r="J42" i="4"/>
  <c r="L42" i="4" s="1"/>
  <c r="L3" i="4"/>
  <c r="J4" i="4"/>
  <c r="L4" i="4" s="1"/>
  <c r="J5" i="4"/>
  <c r="L5" i="4" s="1"/>
  <c r="J6" i="4"/>
  <c r="L6" i="4" s="1"/>
  <c r="J7" i="4"/>
  <c r="L7" i="4" s="1"/>
  <c r="J8" i="4"/>
  <c r="J9" i="4"/>
  <c r="L9" i="4" s="1"/>
  <c r="J10" i="4"/>
  <c r="L10" i="4" s="1"/>
  <c r="J11" i="4"/>
  <c r="L11" i="4" s="1"/>
  <c r="J12" i="4"/>
  <c r="L12" i="4" s="1"/>
  <c r="J13" i="4"/>
  <c r="L13" i="4" s="1"/>
  <c r="J14" i="4"/>
  <c r="L14" i="4" s="1"/>
  <c r="L15" i="4"/>
  <c r="J16" i="4"/>
  <c r="L16" i="4" s="1"/>
  <c r="J17" i="4"/>
  <c r="L17" i="4" s="1"/>
  <c r="J18" i="4"/>
  <c r="L18" i="4" s="1"/>
  <c r="J19" i="4"/>
  <c r="L19" i="4" s="1"/>
  <c r="J21" i="4"/>
  <c r="L21" i="4" s="1"/>
  <c r="J22" i="4"/>
  <c r="L22" i="4" s="1"/>
  <c r="J23" i="4"/>
  <c r="L23" i="4" s="1"/>
  <c r="J24" i="4"/>
  <c r="L24" i="4" s="1"/>
  <c r="J25" i="4"/>
  <c r="L25" i="4" s="1"/>
  <c r="J26" i="4"/>
  <c r="L26" i="4" s="1"/>
  <c r="L40" i="4"/>
  <c r="L8" i="4"/>
  <c r="J2" i="4"/>
  <c r="L2" i="4" s="1"/>
  <c r="I20" i="4"/>
  <c r="J20" i="4" s="1"/>
  <c r="L20" i="4" l="1"/>
  <c r="F5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shca</author>
  </authors>
  <commentList>
    <comment ref="I20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乾铎日常运维有进行PH日常检测，没有CMA认证。
</t>
        </r>
        <r>
          <rPr>
            <b/>
            <u/>
            <sz val="9"/>
            <rFont val="宋体"/>
            <family val="3"/>
            <charset val="134"/>
          </rPr>
          <t>徐汇环保局反馈：可以用PH计测，做好日常台账记录。</t>
        </r>
      </text>
    </comment>
  </commentList>
</comments>
</file>

<file path=xl/sharedStrings.xml><?xml version="1.0" encoding="utf-8"?>
<sst xmlns="http://schemas.openxmlformats.org/spreadsheetml/2006/main" count="226" uniqueCount="136">
  <si>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</si>
  <si>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污染源类别</t>
    </r>
  </si>
  <si>
    <r>
      <rPr>
        <sz val="12"/>
        <color theme="1"/>
        <rFont val="宋体"/>
        <family val="3"/>
        <charset val="134"/>
      </rPr>
      <t>排放口编号</t>
    </r>
  </si>
  <si>
    <r>
      <rPr>
        <sz val="12"/>
        <color theme="1"/>
        <rFont val="宋体"/>
        <family val="3"/>
        <charset val="134"/>
      </rPr>
      <t>排放口名称</t>
    </r>
  </si>
  <si>
    <r>
      <rPr>
        <sz val="12"/>
        <color theme="1"/>
        <rFont val="宋体"/>
        <family val="3"/>
        <charset val="134"/>
      </rPr>
      <t>监测内容</t>
    </r>
  </si>
  <si>
    <r>
      <rPr>
        <sz val="12"/>
        <color theme="1"/>
        <rFont val="宋体"/>
        <family val="3"/>
        <charset val="134"/>
      </rPr>
      <t>污染物名称</t>
    </r>
  </si>
  <si>
    <r>
      <rPr>
        <sz val="12"/>
        <color theme="1"/>
        <rFont val="宋体"/>
        <family val="3"/>
        <charset val="134"/>
      </rPr>
      <t>采样个数</t>
    </r>
  </si>
  <si>
    <r>
      <rPr>
        <sz val="12"/>
        <color theme="1"/>
        <rFont val="宋体"/>
        <family val="3"/>
        <charset val="134"/>
      </rPr>
      <t>年总采样个数</t>
    </r>
  </si>
  <si>
    <r>
      <rPr>
        <sz val="12"/>
        <color theme="1"/>
        <rFont val="宋体"/>
        <family val="3"/>
        <charset val="134"/>
      </rPr>
      <t>单价</t>
    </r>
  </si>
  <si>
    <r>
      <rPr>
        <sz val="12"/>
        <color theme="1"/>
        <rFont val="宋体"/>
        <family val="3"/>
        <charset val="134"/>
      </rPr>
      <t>小计</t>
    </r>
  </si>
  <si>
    <r>
      <rPr>
        <sz val="12"/>
        <color theme="1"/>
        <rFont val="宋体"/>
        <family val="3"/>
        <charset val="134"/>
      </rPr>
      <t>手工测定方法</t>
    </r>
  </si>
  <si>
    <t>废气</t>
  </si>
  <si>
    <t>DA001</t>
  </si>
  <si>
    <t>二氧化硫</t>
  </si>
  <si>
    <t>颗粒物</t>
  </si>
  <si>
    <t>DA002</t>
  </si>
  <si>
    <t>3号锅炉排放口</t>
  </si>
  <si>
    <t>DA003</t>
  </si>
  <si>
    <t>DA004</t>
  </si>
  <si>
    <t>烟气流速,烟气温度,烟气含湿量,烟气量 </t>
  </si>
  <si>
    <t>臭气浓度</t>
  </si>
  <si>
    <t>氨（氨气）</t>
  </si>
  <si>
    <t>硫化氢</t>
  </si>
  <si>
    <t>DA006</t>
  </si>
  <si>
    <t>DA007</t>
  </si>
  <si>
    <t>DA008</t>
  </si>
  <si>
    <t>实验室排口</t>
  </si>
  <si>
    <t>非甲烷总烃</t>
  </si>
  <si>
    <t>废水</t>
  </si>
  <si>
    <t>DW001</t>
  </si>
  <si>
    <t>pH值</t>
  </si>
  <si>
    <r>
      <rPr>
        <sz val="11"/>
        <color theme="1"/>
        <rFont val="宋体"/>
        <family val="3"/>
        <charset val="134"/>
      </rPr>
      <t>化学需氧量</t>
    </r>
  </si>
  <si>
    <t>DW004</t>
  </si>
  <si>
    <r>
      <rPr>
        <sz val="11"/>
        <color theme="1"/>
        <rFont val="宋体"/>
        <family val="3"/>
        <charset val="134"/>
      </rPr>
      <t>衰变池排口</t>
    </r>
  </si>
  <si>
    <t>流量 </t>
  </si>
  <si>
    <r>
      <rPr>
        <sz val="11"/>
        <color theme="1"/>
        <rFont val="宋体"/>
        <family val="3"/>
        <charset val="134"/>
      </rPr>
      <t>总</t>
    </r>
    <r>
      <rPr>
        <sz val="11"/>
        <color theme="1"/>
        <rFont val="Arial"/>
        <family val="2"/>
      </rPr>
      <t>α</t>
    </r>
    <r>
      <rPr>
        <sz val="11"/>
        <color theme="1"/>
        <rFont val="宋体"/>
        <family val="3"/>
        <charset val="134"/>
      </rPr>
      <t>放射性</t>
    </r>
  </si>
  <si>
    <r>
      <rPr>
        <sz val="11"/>
        <color theme="1"/>
        <rFont val="宋体"/>
        <family val="3"/>
        <charset val="134"/>
      </rPr>
      <t>总</t>
    </r>
    <r>
      <rPr>
        <sz val="11"/>
        <color theme="1"/>
        <rFont val="Arial"/>
        <family val="2"/>
      </rPr>
      <t>β</t>
    </r>
    <r>
      <rPr>
        <sz val="11"/>
        <color theme="1"/>
        <rFont val="宋体"/>
        <family val="3"/>
        <charset val="134"/>
      </rPr>
      <t>放射性</t>
    </r>
  </si>
  <si>
    <t>污水处理站周界</t>
  </si>
  <si>
    <r>
      <rPr>
        <sz val="11"/>
        <color theme="1"/>
        <rFont val="宋体"/>
        <family val="3"/>
        <charset val="134"/>
      </rPr>
      <t>污水处理站周界</t>
    </r>
  </si>
  <si>
    <r>
      <rPr>
        <sz val="11"/>
        <color rgb="FF333333"/>
        <rFont val="宋体"/>
        <family val="3"/>
        <charset val="134"/>
      </rPr>
      <t>风速</t>
    </r>
    <r>
      <rPr>
        <sz val="11"/>
        <color rgb="FF333333"/>
        <rFont val="Arial"/>
        <family val="2"/>
      </rPr>
      <t>,</t>
    </r>
    <r>
      <rPr>
        <sz val="11"/>
        <color rgb="FF333333"/>
        <rFont val="宋体"/>
        <family val="3"/>
        <charset val="134"/>
      </rPr>
      <t>风向</t>
    </r>
    <r>
      <rPr>
        <sz val="11"/>
        <color rgb="FF333333"/>
        <rFont val="Arial"/>
        <family val="2"/>
      </rPr>
      <t> </t>
    </r>
  </si>
  <si>
    <r>
      <rPr>
        <sz val="11"/>
        <color theme="1"/>
        <rFont val="宋体"/>
        <family val="3"/>
        <charset val="134"/>
      </rPr>
      <t>甲烷</t>
    </r>
  </si>
  <si>
    <r>
      <rPr>
        <sz val="11"/>
        <color theme="1"/>
        <rFont val="宋体"/>
        <family val="3"/>
        <charset val="134"/>
      </rPr>
      <t>臭气浓度</t>
    </r>
  </si>
  <si>
    <r>
      <rPr>
        <sz val="11"/>
        <color theme="1"/>
        <rFont val="宋体"/>
        <family val="3"/>
        <charset val="134"/>
      </rPr>
      <t>氨气</t>
    </r>
  </si>
  <si>
    <r>
      <rPr>
        <sz val="11"/>
        <color theme="1"/>
        <rFont val="宋体"/>
        <family val="3"/>
        <charset val="134"/>
      </rPr>
      <t>氯</t>
    </r>
  </si>
  <si>
    <r>
      <rPr>
        <sz val="11"/>
        <color theme="1"/>
        <rFont val="宋体"/>
        <family val="3"/>
        <charset val="134"/>
      </rPr>
      <t>硫化氢</t>
    </r>
  </si>
  <si>
    <r>
      <rPr>
        <sz val="11"/>
        <color rgb="FF333333"/>
        <rFont val="宋体"/>
        <family val="3"/>
        <charset val="134"/>
      </rPr>
      <t>废水</t>
    </r>
  </si>
  <si>
    <t>DW002</t>
  </si>
  <si>
    <r>
      <rPr>
        <sz val="11"/>
        <color rgb="FF333333"/>
        <rFont val="宋体"/>
        <family val="3"/>
        <charset val="134"/>
      </rPr>
      <t>雨水排口</t>
    </r>
    <r>
      <rPr>
        <sz val="11"/>
        <color rgb="FF333333"/>
        <rFont val="Arial"/>
        <family val="2"/>
      </rPr>
      <t>1</t>
    </r>
  </si>
  <si>
    <r>
      <rPr>
        <sz val="11"/>
        <color rgb="FF333333"/>
        <rFont val="宋体"/>
        <family val="3"/>
        <charset val="134"/>
      </rPr>
      <t>雨水排口</t>
    </r>
    <r>
      <rPr>
        <sz val="11"/>
        <color rgb="FF333333"/>
        <rFont val="Arial"/>
        <family val="2"/>
      </rPr>
      <t>2</t>
    </r>
  </si>
  <si>
    <r>
      <rPr>
        <sz val="11"/>
        <color rgb="FF333333"/>
        <rFont val="宋体"/>
        <family val="3"/>
        <charset val="134"/>
      </rPr>
      <t>总计</t>
    </r>
  </si>
  <si>
    <r>
      <rPr>
        <sz val="12"/>
        <color theme="1"/>
        <rFont val="宋体"/>
        <family val="3"/>
        <charset val="134"/>
      </rPr>
      <t>监测频次</t>
    </r>
    <r>
      <rPr>
        <sz val="12"/>
        <color theme="1"/>
        <rFont val="Arial"/>
        <family val="2"/>
      </rPr>
      <t>/</t>
    </r>
    <r>
      <rPr>
        <sz val="12"/>
        <color theme="1"/>
        <rFont val="宋体"/>
        <family val="3"/>
        <charset val="134"/>
      </rPr>
      <t>年</t>
    </r>
  </si>
  <si>
    <r>
      <t>1</t>
    </r>
    <r>
      <rPr>
        <sz val="10.5"/>
        <rFont val="宋体"/>
        <family val="3"/>
        <charset val="134"/>
      </rPr>
      <t>号锅炉排放口</t>
    </r>
  </si>
  <si>
    <r>
      <rPr>
        <sz val="11"/>
        <rFont val="宋体"/>
        <family val="3"/>
        <charset val="134"/>
      </rPr>
      <t>烟气流速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烟气温度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烟气含湿量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烟气量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氧含量</t>
    </r>
    <r>
      <rPr>
        <sz val="11"/>
        <rFont val="Arial"/>
        <family val="2"/>
      </rPr>
      <t> </t>
    </r>
  </si>
  <si>
    <r>
      <rPr>
        <sz val="11"/>
        <rFont val="宋体"/>
        <family val="3"/>
        <charset val="134"/>
      </rPr>
      <t>烟气黑度</t>
    </r>
  </si>
  <si>
    <r>
      <t>1</t>
    </r>
    <r>
      <rPr>
        <sz val="11"/>
        <rFont val="宋体"/>
        <family val="3"/>
        <charset val="134"/>
      </rPr>
      <t>次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</si>
  <si>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氮氧化物</t>
    </r>
  </si>
  <si>
    <r>
      <t>1</t>
    </r>
    <r>
      <rPr>
        <sz val="11"/>
        <rFont val="宋体"/>
        <family val="3"/>
        <charset val="134"/>
      </rPr>
      <t>次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月</t>
    </r>
  </si>
  <si>
    <r>
      <t>2</t>
    </r>
    <r>
      <rPr>
        <sz val="10.5"/>
        <rFont val="宋体"/>
        <family val="3"/>
        <charset val="134"/>
      </rPr>
      <t>号锅炉排放口</t>
    </r>
  </si>
  <si>
    <r>
      <rPr>
        <sz val="11"/>
        <rFont val="宋体"/>
        <family val="3"/>
        <charset val="134"/>
      </rPr>
      <t>废水处理设施废气排放口一</t>
    </r>
    <r>
      <rPr>
        <sz val="11"/>
        <rFont val="Arial"/>
        <family val="2"/>
      </rPr>
      <t>004(DA004)</t>
    </r>
  </si>
  <si>
    <r>
      <t>1</t>
    </r>
    <r>
      <rPr>
        <sz val="11"/>
        <rFont val="宋体"/>
        <family val="3"/>
        <charset val="134"/>
      </rPr>
      <t>次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季度</t>
    </r>
  </si>
  <si>
    <r>
      <rPr>
        <sz val="11"/>
        <rFont val="宋体"/>
        <family val="3"/>
        <charset val="134"/>
      </rPr>
      <t>食堂油烟排口一</t>
    </r>
  </si>
  <si>
    <r>
      <rPr>
        <sz val="11"/>
        <rFont val="宋体"/>
        <family val="3"/>
        <charset val="134"/>
      </rPr>
      <t>油烟</t>
    </r>
  </si>
  <si>
    <r>
      <rPr>
        <sz val="11"/>
        <rFont val="宋体"/>
        <family val="3"/>
        <charset val="134"/>
      </rPr>
      <t>食堂油烟排口二</t>
    </r>
  </si>
  <si>
    <r>
      <rPr>
        <sz val="11"/>
        <rFont val="宋体"/>
        <family val="3"/>
        <charset val="134"/>
      </rPr>
      <t>废水总排口</t>
    </r>
  </si>
  <si>
    <r>
      <rPr>
        <sz val="11"/>
        <rFont val="宋体"/>
        <family val="3"/>
        <charset val="134"/>
      </rPr>
      <t>流量</t>
    </r>
    <r>
      <rPr>
        <sz val="11"/>
        <rFont val="Arial"/>
        <family val="2"/>
      </rPr>
      <t> </t>
    </r>
  </si>
  <si>
    <r>
      <t>1</t>
    </r>
    <r>
      <rPr>
        <sz val="11"/>
        <rFont val="宋体"/>
        <family val="3"/>
        <charset val="134"/>
      </rPr>
      <t>次</t>
    </r>
    <r>
      <rPr>
        <sz val="11"/>
        <rFont val="Arial"/>
        <family val="2"/>
      </rPr>
      <t>/12</t>
    </r>
    <r>
      <rPr>
        <sz val="11"/>
        <rFont val="宋体"/>
        <family val="3"/>
        <charset val="134"/>
      </rPr>
      <t>小时</t>
    </r>
  </si>
  <si>
    <r>
      <rPr>
        <sz val="11"/>
        <rFont val="宋体"/>
        <family val="3"/>
        <charset val="134"/>
      </rPr>
      <t>悬浮物</t>
    </r>
  </si>
  <si>
    <r>
      <t>1</t>
    </r>
    <r>
      <rPr>
        <sz val="11"/>
        <rFont val="宋体"/>
        <family val="3"/>
        <charset val="134"/>
      </rPr>
      <t>次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周</t>
    </r>
  </si>
  <si>
    <r>
      <rPr>
        <sz val="11"/>
        <rFont val="宋体"/>
        <family val="3"/>
        <charset val="134"/>
      </rPr>
      <t>五日生化需氧量</t>
    </r>
  </si>
  <si>
    <r>
      <rPr>
        <sz val="11"/>
        <rFont val="宋体"/>
        <family val="3"/>
        <charset val="134"/>
      </rPr>
      <t>化学需氧量</t>
    </r>
  </si>
  <si>
    <r>
      <rPr>
        <sz val="11"/>
        <rFont val="宋体"/>
        <family val="3"/>
        <charset val="134"/>
      </rPr>
      <t>阴离子表面活性剂</t>
    </r>
  </si>
  <si>
    <r>
      <rPr>
        <sz val="11"/>
        <rFont val="宋体"/>
        <family val="3"/>
        <charset val="134"/>
      </rPr>
      <t>石油类</t>
    </r>
  </si>
  <si>
    <r>
      <rPr>
        <sz val="11"/>
        <rFont val="宋体"/>
        <family val="3"/>
        <charset val="134"/>
      </rPr>
      <t>动植物油</t>
    </r>
  </si>
  <si>
    <r>
      <rPr>
        <sz val="11"/>
        <rFont val="宋体"/>
        <family val="3"/>
        <charset val="134"/>
      </rPr>
      <t>挥发酚</t>
    </r>
  </si>
  <si>
    <r>
      <rPr>
        <sz val="11"/>
        <rFont val="宋体"/>
        <family val="3"/>
        <charset val="134"/>
      </rPr>
      <t>总氰化物</t>
    </r>
  </si>
  <si>
    <r>
      <rPr>
        <sz val="11"/>
        <rFont val="宋体"/>
        <family val="3"/>
        <charset val="134"/>
      </rPr>
      <t>粪大肠杆菌</t>
    </r>
  </si>
  <si>
    <r>
      <rPr>
        <sz val="12"/>
        <rFont val="宋体"/>
        <family val="3"/>
        <charset val="134"/>
      </rPr>
      <t>排污许可证要求频次</t>
    </r>
  </si>
  <si>
    <r>
      <rPr>
        <sz val="11"/>
        <rFont val="宋体"/>
        <family val="3"/>
        <charset val="134"/>
      </rPr>
      <t>有流动水排放时，按日监测</t>
    </r>
  </si>
  <si>
    <t>噪声</t>
  </si>
  <si>
    <t>噪声</t>
    <phoneticPr fontId="11" type="noConversion"/>
  </si>
  <si>
    <t>西区厂界</t>
  </si>
  <si>
    <t>东区厂界</t>
  </si>
  <si>
    <t>南区厂界</t>
  </si>
  <si>
    <t>北区厂界</t>
  </si>
  <si>
    <t>工业企业厂界环境噪声</t>
  </si>
  <si>
    <t>PH值</t>
    <phoneticPr fontId="21" type="noConversion"/>
  </si>
  <si>
    <t>地下水</t>
    <phoneticPr fontId="21" type="noConversion"/>
  </si>
  <si>
    <t>监测井</t>
    <phoneticPr fontId="21" type="noConversion"/>
  </si>
  <si>
    <t>地下水监测井</t>
    <phoneticPr fontId="21" type="noConversion"/>
  </si>
  <si>
    <t>流量 </t>
    <phoneticPr fontId="21" type="noConversion"/>
  </si>
  <si>
    <r>
      <t>1</t>
    </r>
    <r>
      <rPr>
        <sz val="11"/>
        <rFont val="宋体"/>
        <family val="3"/>
        <charset val="134"/>
      </rPr>
      <t>次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年</t>
    </r>
    <phoneticPr fontId="21" type="noConversion"/>
  </si>
  <si>
    <r>
      <t>1</t>
    </r>
    <r>
      <rPr>
        <sz val="11"/>
        <rFont val="宋体"/>
        <family val="3"/>
        <charset val="134"/>
      </rPr>
      <t>次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年</t>
    </r>
    <phoneticPr fontId="21" type="noConversion"/>
  </si>
  <si>
    <t>高锰酸盐指数酚</t>
    <phoneticPr fontId="21" type="noConversion"/>
  </si>
  <si>
    <t>总汞</t>
    <phoneticPr fontId="21" type="noConversion"/>
  </si>
  <si>
    <t>总镉</t>
    <phoneticPr fontId="21" type="noConversion"/>
  </si>
  <si>
    <t>六价铬</t>
    <phoneticPr fontId="21" type="noConversion"/>
  </si>
  <si>
    <t>总砷</t>
    <phoneticPr fontId="21" type="noConversion"/>
  </si>
  <si>
    <t>总铅</t>
    <phoneticPr fontId="21" type="noConversion"/>
  </si>
  <si>
    <t>总镍</t>
    <phoneticPr fontId="21" type="noConversion"/>
  </si>
  <si>
    <t>总锰</t>
    <phoneticPr fontId="21" type="noConversion"/>
  </si>
  <si>
    <t>氨氮NH12-N</t>
    <phoneticPr fontId="21" type="noConversion"/>
  </si>
  <si>
    <t>亚硝酸盐</t>
    <phoneticPr fontId="21" type="noConversion"/>
  </si>
  <si>
    <t>亚硝酸盐（以N计）</t>
    <phoneticPr fontId="21" type="noConversion"/>
  </si>
  <si>
    <t>挥发酚</t>
    <phoneticPr fontId="21" type="noConversion"/>
  </si>
  <si>
    <r>
      <t>1次/年</t>
    </r>
    <r>
      <rPr>
        <sz val="11"/>
        <rFont val="宋体"/>
        <family val="3"/>
        <charset val="134"/>
      </rPr>
      <t/>
    </r>
  </si>
  <si>
    <t>玻璃电极</t>
  </si>
  <si>
    <t>滴定法</t>
  </si>
  <si>
    <t>AFS</t>
  </si>
  <si>
    <t>ICP/原吸法</t>
  </si>
  <si>
    <t>比色法</t>
  </si>
  <si>
    <t>离子色谱</t>
  </si>
  <si>
    <t xml:space="preserve">固定污染源排放烟气黑度的测定 林格曼烟气黑度图法HJ/T 398-2007 </t>
  </si>
  <si>
    <t>固定污染源废气 氮氧化物的测定 定电位电解法HJ 693-2014,固定污染源废气 氮氧化物的测定 非分散红外吸收法HJ 692-2014,固定污染源排气 氮氧化物的测定 酸碱滴定法HJ 675-2013代替GB/T 13906-1992,固定污染源排气中氮氧化物的测定 盐酸萘乙二胺分光光度法 HJ/T 43-1999,固定污染源排气中氮氧化物的测定 紫外分光光度法 HJ/T 42-1999 </t>
  </si>
  <si>
    <t>固定污染源排气中二氧化硫的测定 碘量法 HJ/T 56-2000,固定污染源废气 二氧化硫的测定 非分散红外吸收法HJ 629-2011,固定污染源排气中二氧化硫的测定 定电位电解法 HJ/T 57-2000,固定污染源排气中二氧化硫的测定 定电位电解法HJ 57-2017 </t>
  </si>
  <si>
    <t>固定污染源排气中颗粒物测定与气态污染物采样方法 GB/T 16157-1996,锅炉烟尘测试方法 GB5468 </t>
  </si>
  <si>
    <t>空气质量 恶臭的测定 三点比较式臭袋法 GB T 14675-1993 </t>
  </si>
  <si>
    <t>空气质量 氨的测定 离子选择电极法 GB/T 14669-1993,环境空气 氨的测定 次氯酸钠-水杨酸分光光度法 HJ 534-2009,空气和废气 氨的测定 纳氏试剂分光光度法 HJ 533-2009</t>
  </si>
  <si>
    <t>空气质量 硫化氢 甲硫醇 甲硫醚 二甲二硫的测定气相色谱法 GB/T14678-1993</t>
  </si>
  <si>
    <t>餐饮业油烟排放标准 DB31/844-2014 附录A </t>
  </si>
  <si>
    <t>固定污染源排气中非甲烷总烃的测定 气相色谱法HJ/T 38-1999 </t>
  </si>
  <si>
    <t>水质 pH值的测定 玻璃电极法 GB 6920-1986 </t>
  </si>
  <si>
    <t>水质 悬浮物的测定 重量法 GB 11901-1989 </t>
  </si>
  <si>
    <t>水质 五日生化需氧量（BOD5）的测定 稀释与接种法 HJ505-2009,水质 生化需氧量（BOD）的测定 微生物传感器快速测定法HJ/T 86-2002 </t>
  </si>
  <si>
    <t>水质 化学需氧量的测定 快速消解分光光度法 HJ/T 399-2007,水质 化学需氧量的测定 重铬酸盐法 HJ 828-2017 </t>
  </si>
  <si>
    <t>水质 阴离子表面活性剂的测定 流动注射-亚甲基蓝分光光度法(HJ 826-2017) </t>
  </si>
  <si>
    <t>水质 石油类和动植物油类的测定 红外分光光度法HJ 637-2018 </t>
  </si>
  <si>
    <t>水质 挥发酚的测定 溴化容量法 HJ 502-2009,水质 挥发酚的测定 4-氨基安替比林分光光度法 HJ 503-2009 </t>
  </si>
  <si>
    <t>水质 氰化物的测定 容量法和分光光度法（HJ 484—2009 ）,水质 氰化物的测定 流动注射-分光光度法(HJ823-2017) </t>
  </si>
  <si>
    <t>水中总α放射性浓度的测定厚源法（EJ/T1075） </t>
  </si>
  <si>
    <t>水中总β放射性测定 蒸发法 （EJ/T 900-1994） </t>
  </si>
  <si>
    <t>环境空气 总烃、甲烷和非甲烷总烃的测定 直接进样-气相色谱法（HJ 604-2017） </t>
  </si>
  <si>
    <t>环境空气 氨的测定 次氯酸钠-水杨酸分光光度法 HJ 534-2009,空气质量 氨的测定 离子选择电极法 GB/T 14669-1993,空气和废气 氨的测定 纳氏试剂分光光度法 HJ 533-2009 </t>
  </si>
  <si>
    <t>环境空气 氯气等有毒有害气体的应急监测 电化学传感器法(HJ 872—2017),环境空气 氯气等有毒有害气体的应急监测 比长式检测管法(HJ 871—2017) </t>
  </si>
  <si>
    <t>空气质量 硫化氢 甲硫醇 甲硫醚 二甲二硫的测定气相色谱法 GB/T14678-1993 </t>
  </si>
  <si>
    <t>水质 化学需氧量的测定 快速消解分光光度法 HJ/T 399-2007,水质 化学需氧量的测定 重铬酸盐法HJ 828-2017</t>
  </si>
  <si>
    <t>《排污单位自行监测技术指南 总则》（HJ 819-2017）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</si>
</sst>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[DBNum2][$RMB]General;[Red][DBNum2][$RMB]General"/>
  </numFmts>
  <fonts count="2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rgb="FF333333"/>
      <name val="Arial"/>
      <family val="2"/>
    </font>
    <font>
      <sz val="12"/>
      <color theme="1"/>
      <name val="宋体"/>
      <family val="3"/>
      <charset val="134"/>
    </font>
    <font>
      <sz val="11"/>
      <color rgb="FF333333"/>
      <name val="宋体"/>
      <family val="3"/>
      <charset val="134"/>
    </font>
    <font>
      <b/>
      <u/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Arial"/>
      <family val="2"/>
    </font>
    <font>
      <sz val="10.5"/>
      <name val="Arial"/>
      <family val="2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177" fontId="0" fillId="0" borderId="0">
      <alignment vertical="center"/>
    </xf>
  </cellStyleXfs>
  <cellXfs count="65">
    <xf numFmtId="177" fontId="0" fillId="0" borderId="0" xfId="0">
      <alignment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12" fillId="0" borderId="4" xfId="0" applyNumberFormat="1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left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left" vertical="center"/>
    </xf>
    <xf numFmtId="176" fontId="2" fillId="0" borderId="16" xfId="0" applyNumberFormat="1" applyFont="1" applyFill="1" applyBorder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19" fillId="0" borderId="0" xfId="0" applyNumberFormat="1" applyFont="1" applyFill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177" fontId="3" fillId="0" borderId="4" xfId="0" applyFont="1" applyFill="1" applyBorder="1" applyAlignment="1">
      <alignment horizontal="left" vertical="center" wrapText="1"/>
    </xf>
    <xf numFmtId="177" fontId="3" fillId="0" borderId="7" xfId="0" applyFont="1" applyFill="1" applyBorder="1" applyAlignment="1">
      <alignment horizontal="left" vertical="center" wrapText="1"/>
    </xf>
    <xf numFmtId="176" fontId="2" fillId="0" borderId="9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7" fontId="3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177" fontId="19" fillId="0" borderId="4" xfId="0" applyFont="1" applyFill="1" applyBorder="1" applyAlignment="1">
      <alignment horizontal="center" vertical="center" wrapText="1"/>
    </xf>
    <xf numFmtId="177" fontId="3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19" fillId="0" borderId="16" xfId="0" applyFont="1" applyFill="1" applyBorder="1" applyAlignment="1">
      <alignment horizontal="center" vertical="center" wrapText="1"/>
    </xf>
    <xf numFmtId="177" fontId="19" fillId="0" borderId="18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left" vertical="center" wrapText="1"/>
    </xf>
    <xf numFmtId="176" fontId="16" fillId="0" borderId="15" xfId="0" applyNumberFormat="1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7" fontId="0" fillId="0" borderId="0" xfId="0" applyFill="1" applyAlignment="1">
      <alignment horizontal="left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left" vertical="center"/>
    </xf>
    <xf numFmtId="176" fontId="20" fillId="0" borderId="9" xfId="0" applyNumberFormat="1" applyFont="1" applyFill="1" applyBorder="1" applyAlignment="1">
      <alignment horizontal="left" vertical="center"/>
    </xf>
    <xf numFmtId="176" fontId="20" fillId="0" borderId="10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/>
    </xf>
    <xf numFmtId="176" fontId="20" fillId="0" borderId="11" xfId="0" applyNumberFormat="1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left" vertical="center"/>
    </xf>
    <xf numFmtId="176" fontId="20" fillId="0" borderId="13" xfId="0" applyNumberFormat="1" applyFont="1" applyFill="1" applyBorder="1" applyAlignment="1">
      <alignment horizontal="left" vertical="center"/>
    </xf>
    <xf numFmtId="176" fontId="20" fillId="0" borderId="14" xfId="0" applyNumberFormat="1" applyFont="1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18" fillId="0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6</xdr:row>
      <xdr:rowOff>100965</xdr:rowOff>
    </xdr:to>
    <xdr:sp macro="" textlink="">
      <xdr:nvSpPr>
        <xdr:cNvPr id="2" name="Host Control 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6325" y="904875"/>
          <a:ext cx="617220" cy="100584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6</xdr:row>
      <xdr:rowOff>100965</xdr:rowOff>
    </xdr:to>
    <xdr:sp macro="" textlink="">
      <xdr:nvSpPr>
        <xdr:cNvPr id="3" name="Host Control 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/>
        </xdr:cNvSpPr>
      </xdr:nvSpPr>
      <xdr:spPr>
        <a:xfrm>
          <a:off x="1076325" y="904875"/>
          <a:ext cx="6172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617220</xdr:colOff>
      <xdr:row>16</xdr:row>
      <xdr:rowOff>200025</xdr:rowOff>
    </xdr:to>
    <xdr:sp macro="" textlink="">
      <xdr:nvSpPr>
        <xdr:cNvPr id="4" name="Host Control  50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6325" y="1628775"/>
          <a:ext cx="617220" cy="219075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617220</xdr:colOff>
      <xdr:row>16</xdr:row>
      <xdr:rowOff>200025</xdr:rowOff>
    </xdr:to>
    <xdr:sp macro="" textlink="">
      <xdr:nvSpPr>
        <xdr:cNvPr id="5" name="Host Control  50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/>
        </xdr:cNvSpPr>
      </xdr:nvSpPr>
      <xdr:spPr>
        <a:xfrm>
          <a:off x="1076325" y="1628775"/>
          <a:ext cx="61722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617220</xdr:colOff>
      <xdr:row>18</xdr:row>
      <xdr:rowOff>40005</xdr:rowOff>
    </xdr:to>
    <xdr:sp macro="" textlink="">
      <xdr:nvSpPr>
        <xdr:cNvPr id="6" name="Host Control  99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76325" y="2352675"/>
          <a:ext cx="617220" cy="203073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617220</xdr:colOff>
      <xdr:row>18</xdr:row>
      <xdr:rowOff>40005</xdr:rowOff>
    </xdr:to>
    <xdr:sp macro="" textlink="">
      <xdr:nvSpPr>
        <xdr:cNvPr id="7" name="Host Control  99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/>
        </xdr:cNvSpPr>
      </xdr:nvSpPr>
      <xdr:spPr>
        <a:xfrm>
          <a:off x="1076325" y="2352675"/>
          <a:ext cx="617220" cy="203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8" name="Host Control  15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14550" y="3076575"/>
          <a:ext cx="617220" cy="17145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9" name="Host Control  15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14550" y="3076575"/>
          <a:ext cx="617220" cy="171450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695325</xdr:colOff>
      <xdr:row>19</xdr:row>
      <xdr:rowOff>85725</xdr:rowOff>
    </xdr:to>
    <xdr:sp macro="" textlink="">
      <xdr:nvSpPr>
        <xdr:cNvPr id="10" name="Host Control  150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/>
        </xdr:cNvSpPr>
      </xdr:nvSpPr>
      <xdr:spPr>
        <a:xfrm>
          <a:off x="1762125" y="3076575"/>
          <a:ext cx="95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11" name="Host Control  151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/>
        </xdr:cNvSpPr>
      </xdr:nvSpPr>
      <xdr:spPr>
        <a:xfrm>
          <a:off x="2114550" y="3076575"/>
          <a:ext cx="61722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12" name="Host Control  149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14550" y="3076575"/>
          <a:ext cx="617220" cy="17145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13" name="Host Control  149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/>
        </xdr:cNvSpPr>
      </xdr:nvSpPr>
      <xdr:spPr>
        <a:xfrm>
          <a:off x="2114550" y="3076575"/>
          <a:ext cx="61722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617220</xdr:colOff>
      <xdr:row>19</xdr:row>
      <xdr:rowOff>85725</xdr:rowOff>
    </xdr:to>
    <xdr:sp macro="" textlink="">
      <xdr:nvSpPr>
        <xdr:cNvPr id="14" name="Host Control  148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76325" y="3076575"/>
          <a:ext cx="617220" cy="17145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617220</xdr:colOff>
      <xdr:row>19</xdr:row>
      <xdr:rowOff>85725</xdr:rowOff>
    </xdr:to>
    <xdr:sp macro="" textlink="">
      <xdr:nvSpPr>
        <xdr:cNvPr id="15" name="Host Control  148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 noChangeShapeType="1"/>
        </xdr:cNvSpPr>
      </xdr:nvSpPr>
      <xdr:spPr>
        <a:xfrm>
          <a:off x="1076325" y="3076575"/>
          <a:ext cx="61722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16" name="Host Control  15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114550" y="3076575"/>
          <a:ext cx="617220" cy="17145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17" name="Host Control  15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114550" y="3076575"/>
          <a:ext cx="617220" cy="171450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695325</xdr:colOff>
      <xdr:row>19</xdr:row>
      <xdr:rowOff>85725</xdr:rowOff>
    </xdr:to>
    <xdr:sp macro="" textlink="">
      <xdr:nvSpPr>
        <xdr:cNvPr id="18" name="Host Control  150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 noChangeShapeType="1"/>
        </xdr:cNvSpPr>
      </xdr:nvSpPr>
      <xdr:spPr>
        <a:xfrm>
          <a:off x="1762125" y="3076575"/>
          <a:ext cx="95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19" name="Host Control  151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 noChangeShapeType="1"/>
        </xdr:cNvSpPr>
      </xdr:nvSpPr>
      <xdr:spPr>
        <a:xfrm>
          <a:off x="2114550" y="3076575"/>
          <a:ext cx="61722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21" name="Host Control  149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114550" y="3076575"/>
          <a:ext cx="617220" cy="17145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617220</xdr:colOff>
      <xdr:row>19</xdr:row>
      <xdr:rowOff>85725</xdr:rowOff>
    </xdr:to>
    <xdr:sp macro="" textlink="">
      <xdr:nvSpPr>
        <xdr:cNvPr id="22" name="Host Control  149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/>
        </xdr:cNvSpPr>
      </xdr:nvSpPr>
      <xdr:spPr>
        <a:xfrm>
          <a:off x="2114550" y="3076575"/>
          <a:ext cx="61722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617220</xdr:colOff>
      <xdr:row>6</xdr:row>
      <xdr:rowOff>100965</xdr:rowOff>
    </xdr:to>
    <xdr:sp macro="" textlink="">
      <xdr:nvSpPr>
        <xdr:cNvPr id="23" name="Host Control 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67075" y="904875"/>
          <a:ext cx="617220" cy="100584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617220</xdr:colOff>
      <xdr:row>16</xdr:row>
      <xdr:rowOff>200025</xdr:rowOff>
    </xdr:to>
    <xdr:sp macro="" textlink="">
      <xdr:nvSpPr>
        <xdr:cNvPr id="24" name="Host Control  5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267075" y="1628775"/>
          <a:ext cx="617220" cy="21907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617220</xdr:colOff>
      <xdr:row>18</xdr:row>
      <xdr:rowOff>40005</xdr:rowOff>
    </xdr:to>
    <xdr:sp macro="" textlink="">
      <xdr:nvSpPr>
        <xdr:cNvPr id="25" name="Host Control  100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267075" y="2352675"/>
          <a:ext cx="617220" cy="203073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617220</xdr:colOff>
      <xdr:row>19</xdr:row>
      <xdr:rowOff>85725</xdr:rowOff>
    </xdr:to>
    <xdr:sp macro="" textlink="">
      <xdr:nvSpPr>
        <xdr:cNvPr id="26" name="Host Control  149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267075" y="3076575"/>
          <a:ext cx="617220" cy="17145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617220</xdr:colOff>
      <xdr:row>19</xdr:row>
      <xdr:rowOff>137160</xdr:rowOff>
    </xdr:to>
    <xdr:sp macro="" textlink="">
      <xdr:nvSpPr>
        <xdr:cNvPr id="27" name="Host Control  187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267075" y="3619500"/>
          <a:ext cx="617220" cy="122301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617220</xdr:colOff>
      <xdr:row>19</xdr:row>
      <xdr:rowOff>152400</xdr:rowOff>
    </xdr:to>
    <xdr:sp macro="" textlink="">
      <xdr:nvSpPr>
        <xdr:cNvPr id="28" name="Host Control  202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267075" y="3981450"/>
          <a:ext cx="617220" cy="8763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617220</xdr:colOff>
      <xdr:row>22</xdr:row>
      <xdr:rowOff>114300</xdr:rowOff>
    </xdr:to>
    <xdr:sp macro="" textlink="">
      <xdr:nvSpPr>
        <xdr:cNvPr id="29" name="Host Control  217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267075" y="4343400"/>
          <a:ext cx="617220" cy="101917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617220</xdr:colOff>
      <xdr:row>25</xdr:row>
      <xdr:rowOff>38100</xdr:rowOff>
    </xdr:to>
    <xdr:sp macro="" textlink="">
      <xdr:nvSpPr>
        <xdr:cNvPr id="30" name="Host Control  23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267075" y="4705350"/>
          <a:ext cx="617220" cy="11239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617220</xdr:colOff>
      <xdr:row>34</xdr:row>
      <xdr:rowOff>53341</xdr:rowOff>
    </xdr:to>
    <xdr:sp macro="" textlink="">
      <xdr:nvSpPr>
        <xdr:cNvPr id="31" name="Host Control  428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67075" y="6515100"/>
          <a:ext cx="617220" cy="958216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617220</xdr:colOff>
      <xdr:row>36</xdr:row>
      <xdr:rowOff>62864</xdr:rowOff>
    </xdr:to>
    <xdr:sp macro="" textlink="">
      <xdr:nvSpPr>
        <xdr:cNvPr id="32" name="Host Control  452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267075" y="6877050"/>
          <a:ext cx="617220" cy="967739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64</xdr:row>
      <xdr:rowOff>51435</xdr:rowOff>
    </xdr:to>
    <xdr:sp macro="" textlink="">
      <xdr:nvSpPr>
        <xdr:cNvPr id="33" name="Host Control  51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267075" y="9191625"/>
          <a:ext cx="617220" cy="163258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34" name="Host Control  625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67075" y="9191625"/>
          <a:ext cx="617220" cy="52768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59</xdr:row>
      <xdr:rowOff>1905</xdr:rowOff>
    </xdr:to>
    <xdr:sp macro="" textlink="">
      <xdr:nvSpPr>
        <xdr:cNvPr id="35" name="Host Control  677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267075" y="9191625"/>
          <a:ext cx="617220" cy="72580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36" name="Host Control  687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267075" y="9191625"/>
          <a:ext cx="617220" cy="52768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37" name="Host Control  697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267075" y="9191625"/>
          <a:ext cx="617220" cy="52768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38" name="Host Control  707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267075" y="9191625"/>
          <a:ext cx="617220" cy="52768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39" name="Host Control  717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267075" y="9191625"/>
          <a:ext cx="617220" cy="52768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40" name="Host Control  727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267075" y="9191625"/>
          <a:ext cx="617220" cy="52768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41" name="Host Control  737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267075" y="9191625"/>
          <a:ext cx="617220" cy="52768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58</xdr:row>
      <xdr:rowOff>3810</xdr:rowOff>
    </xdr:to>
    <xdr:sp macro="" textlink="">
      <xdr:nvSpPr>
        <xdr:cNvPr id="42" name="Host Control  739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267075" y="9191625"/>
          <a:ext cx="617220" cy="54673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617220</xdr:colOff>
      <xdr:row>6</xdr:row>
      <xdr:rowOff>100965</xdr:rowOff>
    </xdr:to>
    <xdr:sp macro="" textlink="">
      <xdr:nvSpPr>
        <xdr:cNvPr id="43" name="Host Control  2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 noChangeShapeType="1"/>
        </xdr:cNvSpPr>
      </xdr:nvSpPr>
      <xdr:spPr>
        <a:xfrm>
          <a:off x="3267075" y="904875"/>
          <a:ext cx="6172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617220</xdr:colOff>
      <xdr:row>16</xdr:row>
      <xdr:rowOff>200025</xdr:rowOff>
    </xdr:to>
    <xdr:sp macro="" textlink="">
      <xdr:nvSpPr>
        <xdr:cNvPr id="44" name="Host Control  51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 noChangeShapeType="1"/>
        </xdr:cNvSpPr>
      </xdr:nvSpPr>
      <xdr:spPr>
        <a:xfrm>
          <a:off x="3267075" y="1628775"/>
          <a:ext cx="61722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617220</xdr:colOff>
      <xdr:row>18</xdr:row>
      <xdr:rowOff>40005</xdr:rowOff>
    </xdr:to>
    <xdr:sp macro="" textlink="">
      <xdr:nvSpPr>
        <xdr:cNvPr id="45" name="Host Control  100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 noChangeShapeType="1"/>
        </xdr:cNvSpPr>
      </xdr:nvSpPr>
      <xdr:spPr>
        <a:xfrm>
          <a:off x="3267075" y="2352675"/>
          <a:ext cx="617220" cy="203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617220</xdr:colOff>
      <xdr:row>19</xdr:row>
      <xdr:rowOff>85725</xdr:rowOff>
    </xdr:to>
    <xdr:sp macro="" textlink="">
      <xdr:nvSpPr>
        <xdr:cNvPr id="46" name="Host Control  149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 noChangeShapeType="1"/>
        </xdr:cNvSpPr>
      </xdr:nvSpPr>
      <xdr:spPr>
        <a:xfrm>
          <a:off x="3267075" y="3076575"/>
          <a:ext cx="61722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617220</xdr:colOff>
      <xdr:row>19</xdr:row>
      <xdr:rowOff>137160</xdr:rowOff>
    </xdr:to>
    <xdr:sp macro="" textlink="">
      <xdr:nvSpPr>
        <xdr:cNvPr id="47" name="Host Control  187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 noChangeShapeType="1"/>
        </xdr:cNvSpPr>
      </xdr:nvSpPr>
      <xdr:spPr>
        <a:xfrm>
          <a:off x="3267075" y="3619500"/>
          <a:ext cx="617220" cy="122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617220</xdr:colOff>
      <xdr:row>19</xdr:row>
      <xdr:rowOff>152400</xdr:rowOff>
    </xdr:to>
    <xdr:sp macro="" textlink="">
      <xdr:nvSpPr>
        <xdr:cNvPr id="48" name="Host Control  202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 noChangeShapeType="1"/>
        </xdr:cNvSpPr>
      </xdr:nvSpPr>
      <xdr:spPr>
        <a:xfrm>
          <a:off x="3267075" y="3981450"/>
          <a:ext cx="61722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617220</xdr:colOff>
      <xdr:row>22</xdr:row>
      <xdr:rowOff>114300</xdr:rowOff>
    </xdr:to>
    <xdr:sp macro="" textlink="">
      <xdr:nvSpPr>
        <xdr:cNvPr id="49" name="Host Control  217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 noChangeShapeType="1"/>
        </xdr:cNvSpPr>
      </xdr:nvSpPr>
      <xdr:spPr>
        <a:xfrm>
          <a:off x="3267075" y="4343400"/>
          <a:ext cx="61722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617220</xdr:colOff>
      <xdr:row>25</xdr:row>
      <xdr:rowOff>38100</xdr:rowOff>
    </xdr:to>
    <xdr:sp macro="" textlink="">
      <xdr:nvSpPr>
        <xdr:cNvPr id="50" name="Host Control  233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 noChangeShapeType="1"/>
        </xdr:cNvSpPr>
      </xdr:nvSpPr>
      <xdr:spPr>
        <a:xfrm>
          <a:off x="3267075" y="4705350"/>
          <a:ext cx="61722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617220</xdr:colOff>
      <xdr:row>34</xdr:row>
      <xdr:rowOff>53341</xdr:rowOff>
    </xdr:to>
    <xdr:sp macro="" textlink="">
      <xdr:nvSpPr>
        <xdr:cNvPr id="51" name="Host Control  428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 noChangeShapeType="1"/>
        </xdr:cNvSpPr>
      </xdr:nvSpPr>
      <xdr:spPr>
        <a:xfrm>
          <a:off x="3267075" y="6515100"/>
          <a:ext cx="617220" cy="958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9525</xdr:colOff>
      <xdr:row>34</xdr:row>
      <xdr:rowOff>53341</xdr:rowOff>
    </xdr:to>
    <xdr:sp macro="" textlink="">
      <xdr:nvSpPr>
        <xdr:cNvPr id="52" name="Host Control  429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 noChangeShapeType="1"/>
        </xdr:cNvSpPr>
      </xdr:nvSpPr>
      <xdr:spPr>
        <a:xfrm>
          <a:off x="3267075" y="6515100"/>
          <a:ext cx="9525" cy="958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617220</xdr:colOff>
      <xdr:row>36</xdr:row>
      <xdr:rowOff>62864</xdr:rowOff>
    </xdr:to>
    <xdr:sp macro="" textlink="">
      <xdr:nvSpPr>
        <xdr:cNvPr id="53" name="Host Control  452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 noChangeShapeType="1"/>
        </xdr:cNvSpPr>
      </xdr:nvSpPr>
      <xdr:spPr>
        <a:xfrm>
          <a:off x="3267075" y="6877050"/>
          <a:ext cx="617220" cy="967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36</xdr:row>
      <xdr:rowOff>62864</xdr:rowOff>
    </xdr:to>
    <xdr:sp macro="" textlink="">
      <xdr:nvSpPr>
        <xdr:cNvPr id="54" name="Host Control  453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 noChangeShapeType="1"/>
        </xdr:cNvSpPr>
      </xdr:nvSpPr>
      <xdr:spPr>
        <a:xfrm>
          <a:off x="3267075" y="6877050"/>
          <a:ext cx="9525" cy="967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64</xdr:row>
      <xdr:rowOff>51435</xdr:rowOff>
    </xdr:to>
    <xdr:sp macro="" textlink="">
      <xdr:nvSpPr>
        <xdr:cNvPr id="55" name="Host Control  511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1632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56" name="Host Control  625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9525</xdr:colOff>
      <xdr:row>57</xdr:row>
      <xdr:rowOff>165735</xdr:rowOff>
    </xdr:to>
    <xdr:sp macro="" textlink="">
      <xdr:nvSpPr>
        <xdr:cNvPr id="57" name="Host Control  626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9525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488950</xdr:colOff>
      <xdr:row>55</xdr:row>
      <xdr:rowOff>0</xdr:rowOff>
    </xdr:from>
    <xdr:to>
      <xdr:col>4</xdr:col>
      <xdr:colOff>1106170</xdr:colOff>
      <xdr:row>58</xdr:row>
      <xdr:rowOff>148590</xdr:rowOff>
    </xdr:to>
    <xdr:sp macro="" textlink="">
      <xdr:nvSpPr>
        <xdr:cNvPr id="58" name="Host Control  67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 noChangeShapeType="1"/>
        </xdr:cNvSpPr>
      </xdr:nvSpPr>
      <xdr:spPr>
        <a:xfrm>
          <a:off x="3756025" y="9191625"/>
          <a:ext cx="61722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59" name="Host Control  68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60" name="Host Control  69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61" name="Host Control  70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62" name="Host Control  71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63" name="Host Control  72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57</xdr:row>
      <xdr:rowOff>165735</xdr:rowOff>
    </xdr:to>
    <xdr:sp macro="" textlink="">
      <xdr:nvSpPr>
        <xdr:cNvPr id="64" name="Host Control  73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617220</xdr:colOff>
      <xdr:row>58</xdr:row>
      <xdr:rowOff>3810</xdr:rowOff>
    </xdr:to>
    <xdr:sp macro="" textlink="">
      <xdr:nvSpPr>
        <xdr:cNvPr id="65" name="Host Control  739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 noChangeShapeType="1"/>
        </xdr:cNvSpPr>
      </xdr:nvSpPr>
      <xdr:spPr>
        <a:xfrm>
          <a:off x="3267075" y="9191625"/>
          <a:ext cx="617220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66" name="Host Control  669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90525" y="9191625"/>
          <a:ext cx="685800" cy="7258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0</xdr:colOff>
      <xdr:row>59</xdr:row>
      <xdr:rowOff>1905</xdr:rowOff>
    </xdr:to>
    <xdr:sp macro="" textlink="">
      <xdr:nvSpPr>
        <xdr:cNvPr id="67" name="Host Control  670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390525" y="9191625"/>
          <a:ext cx="0" cy="7258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68" name="Host Control  671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90525" y="9191625"/>
          <a:ext cx="685800" cy="7258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69" name="Host Control  672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90525" y="9191625"/>
          <a:ext cx="685800" cy="7258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70" name="Host Control  673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90525" y="9191625"/>
          <a:ext cx="685800" cy="7258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71" name="Host Control  674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90525" y="9191625"/>
          <a:ext cx="685800" cy="7258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72" name="Host Control  679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0</xdr:colOff>
      <xdr:row>57</xdr:row>
      <xdr:rowOff>165735</xdr:rowOff>
    </xdr:to>
    <xdr:sp macro="" textlink="">
      <xdr:nvSpPr>
        <xdr:cNvPr id="73" name="Host Control  680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390525" y="9191625"/>
          <a:ext cx="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74" name="Host Control  681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75" name="Host Control  682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76" name="Host Control  683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77" name="Host Control  684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78" name="Host Control  689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0</xdr:colOff>
      <xdr:row>57</xdr:row>
      <xdr:rowOff>165735</xdr:rowOff>
    </xdr:to>
    <xdr:sp macro="" textlink="">
      <xdr:nvSpPr>
        <xdr:cNvPr id="79" name="Host Control  690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390525" y="9191625"/>
          <a:ext cx="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0" name="Host Control  691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1" name="Host Control  692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2" name="Host Control  693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3" name="Host Control  694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4" name="Host Control  699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0</xdr:colOff>
      <xdr:row>57</xdr:row>
      <xdr:rowOff>165735</xdr:rowOff>
    </xdr:to>
    <xdr:sp macro="" textlink="">
      <xdr:nvSpPr>
        <xdr:cNvPr id="85" name="Host Control  700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390525" y="9191625"/>
          <a:ext cx="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6" name="Host Control  701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7" name="Host Control  702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8" name="Host Control  703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89" name="Host Control  704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90" name="Host Control  709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0</xdr:colOff>
      <xdr:row>57</xdr:row>
      <xdr:rowOff>165735</xdr:rowOff>
    </xdr:to>
    <xdr:sp macro="" textlink="">
      <xdr:nvSpPr>
        <xdr:cNvPr id="91" name="Host Control  710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390525" y="9191625"/>
          <a:ext cx="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92" name="Host Control  711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93" name="Host Control  712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94" name="Host Control  713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95" name="Host Control  714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96" name="Host Control  719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0</xdr:colOff>
      <xdr:row>57</xdr:row>
      <xdr:rowOff>165735</xdr:rowOff>
    </xdr:to>
    <xdr:sp macro="" textlink="">
      <xdr:nvSpPr>
        <xdr:cNvPr id="97" name="Host Control  720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390525" y="9191625"/>
          <a:ext cx="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98" name="Host Control  721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99" name="Host Control  722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00" name="Host Control  723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01" name="Host Control  724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02" name="Host Control  729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0</xdr:colOff>
      <xdr:row>57</xdr:row>
      <xdr:rowOff>165735</xdr:rowOff>
    </xdr:to>
    <xdr:sp macro="" textlink="">
      <xdr:nvSpPr>
        <xdr:cNvPr id="103" name="Host Control  730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390525" y="9191625"/>
          <a:ext cx="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04" name="Host Control  731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05" name="Host Control  732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06" name="Host Control  733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07" name="Host Control  734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90525" y="9191625"/>
          <a:ext cx="685800" cy="52768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108" name="Host Control  669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59</xdr:row>
      <xdr:rowOff>1905</xdr:rowOff>
    </xdr:to>
    <xdr:sp macro="" textlink="">
      <xdr:nvSpPr>
        <xdr:cNvPr id="109" name="Host Control  670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9525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110" name="Host Control  67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111" name="Host Control  67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112" name="Host Control  67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59</xdr:row>
      <xdr:rowOff>1905</xdr:rowOff>
    </xdr:to>
    <xdr:sp macro="" textlink="">
      <xdr:nvSpPr>
        <xdr:cNvPr id="113" name="Host Control  6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14" name="Host Control  679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57</xdr:row>
      <xdr:rowOff>165735</xdr:rowOff>
    </xdr:to>
    <xdr:sp macro="" textlink="">
      <xdr:nvSpPr>
        <xdr:cNvPr id="115" name="Host Control  680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9525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16" name="Host Control  68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17" name="Host Control  68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18" name="Host Control  68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19" name="Host Control  68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20" name="Host Control  689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57</xdr:row>
      <xdr:rowOff>165735</xdr:rowOff>
    </xdr:to>
    <xdr:sp macro="" textlink="">
      <xdr:nvSpPr>
        <xdr:cNvPr id="121" name="Host Control  690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9525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22" name="Host Control  69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23" name="Host Control  69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24" name="Host Control  69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25" name="Host Control  69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26" name="Host Control  699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57</xdr:row>
      <xdr:rowOff>165735</xdr:rowOff>
    </xdr:to>
    <xdr:sp macro="" textlink="">
      <xdr:nvSpPr>
        <xdr:cNvPr id="127" name="Host Control  700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9525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28" name="Host Control  70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29" name="Host Control  70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30" name="Host Control  7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31" name="Host Control  70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32" name="Host Control  709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57</xdr:row>
      <xdr:rowOff>165735</xdr:rowOff>
    </xdr:to>
    <xdr:sp macro="" textlink="">
      <xdr:nvSpPr>
        <xdr:cNvPr id="133" name="Host Control  710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9525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34" name="Host Control  71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35" name="Host Control  71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36" name="Host Control  71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37" name="Host Control  7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38" name="Host Control  719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57</xdr:row>
      <xdr:rowOff>165735</xdr:rowOff>
    </xdr:to>
    <xdr:sp macro="" textlink="">
      <xdr:nvSpPr>
        <xdr:cNvPr id="139" name="Host Control  720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9525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0" name="Host Control  72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1" name="Host Control  72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2" name="Host Control  72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3" name="Host Control  72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4" name="Host Control  729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57</xdr:row>
      <xdr:rowOff>165735</xdr:rowOff>
    </xdr:to>
    <xdr:sp macro="" textlink="">
      <xdr:nvSpPr>
        <xdr:cNvPr id="145" name="Host Control  730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9525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6" name="Host Control  73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7" name="Host Control  73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8" name="Host Control  73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165735</xdr:rowOff>
    </xdr:to>
    <xdr:sp macro="" textlink="">
      <xdr:nvSpPr>
        <xdr:cNvPr id="149" name="Host Control  73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 noChangeShapeType="1"/>
        </xdr:cNvSpPr>
      </xdr:nvSpPr>
      <xdr:spPr>
        <a:xfrm>
          <a:off x="390525" y="9191625"/>
          <a:ext cx="6858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9"/>
  <sheetViews>
    <sheetView tabSelected="1" topLeftCell="B1" zoomScaleNormal="100" workbookViewId="0">
      <pane xSplit="4" ySplit="1" topLeftCell="F2" activePane="bottomRight" state="frozen"/>
      <selection activeCell="B1" sqref="B1"/>
      <selection pane="topRight" activeCell="F1" sqref="F1"/>
      <selection pane="bottomLeft" activeCell="B3" sqref="B3"/>
      <selection pane="bottomRight" activeCell="B1" sqref="A1:XFD1048576"/>
    </sheetView>
  </sheetViews>
  <sheetFormatPr defaultColWidth="9" defaultRowHeight="13.5" x14ac:dyDescent="0.15"/>
  <cols>
    <col min="1" max="1" width="5.125" style="8" customWidth="1"/>
    <col min="2" max="2" width="9" style="62"/>
    <col min="3" max="3" width="13.625" style="62" customWidth="1"/>
    <col min="4" max="4" width="15.125" style="62" customWidth="1"/>
    <col min="5" max="5" width="19.375" style="62" customWidth="1"/>
    <col min="6" max="6" width="20.875" style="8" customWidth="1"/>
    <col min="7" max="7" width="9.875" style="8" customWidth="1"/>
    <col min="8" max="8" width="14.375" style="64" customWidth="1"/>
    <col min="9" max="10" width="13.5" style="8" customWidth="1"/>
    <col min="11" max="11" width="8.875" style="8" customWidth="1"/>
    <col min="12" max="12" width="9.5" style="8" customWidth="1"/>
    <col min="13" max="13" width="57.875" style="8" customWidth="1"/>
    <col min="14" max="16381" width="9" style="8"/>
    <col min="16382" max="16384" width="9" style="43"/>
  </cols>
  <sheetData>
    <row r="1" spans="1:13" s="40" customFormat="1" ht="57" customHeight="1" thickBot="1" x14ac:dyDescent="0.2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7" t="s">
        <v>5</v>
      </c>
      <c r="G1" s="37" t="s">
        <v>6</v>
      </c>
      <c r="H1" s="38" t="s">
        <v>76</v>
      </c>
      <c r="I1" s="37" t="s">
        <v>50</v>
      </c>
      <c r="J1" s="37" t="s">
        <v>7</v>
      </c>
      <c r="K1" s="37" t="s">
        <v>8</v>
      </c>
      <c r="L1" s="37" t="s">
        <v>9</v>
      </c>
      <c r="M1" s="39" t="s">
        <v>10</v>
      </c>
    </row>
    <row r="2" spans="1:13" s="8" customFormat="1" ht="14.25" x14ac:dyDescent="0.15">
      <c r="A2" s="7">
        <v>1</v>
      </c>
      <c r="B2" s="19" t="s">
        <v>11</v>
      </c>
      <c r="C2" s="34" t="s">
        <v>12</v>
      </c>
      <c r="D2" s="41" t="s">
        <v>51</v>
      </c>
      <c r="E2" s="34" t="s">
        <v>52</v>
      </c>
      <c r="F2" s="4" t="s">
        <v>53</v>
      </c>
      <c r="G2" s="4">
        <v>3</v>
      </c>
      <c r="H2" s="4" t="s">
        <v>54</v>
      </c>
      <c r="I2" s="1">
        <v>1</v>
      </c>
      <c r="J2" s="1">
        <f>G2*I2</f>
        <v>3</v>
      </c>
      <c r="K2" s="1"/>
      <c r="L2" s="1">
        <f>K2*J2</f>
        <v>0</v>
      </c>
      <c r="M2" s="1" t="s">
        <v>111</v>
      </c>
    </row>
    <row r="3" spans="1:13" s="8" customFormat="1" ht="14.25" x14ac:dyDescent="0.15">
      <c r="A3" s="7">
        <v>2</v>
      </c>
      <c r="B3" s="19"/>
      <c r="C3" s="34"/>
      <c r="D3" s="41"/>
      <c r="E3" s="34"/>
      <c r="F3" s="4" t="s">
        <v>55</v>
      </c>
      <c r="G3" s="4">
        <v>3</v>
      </c>
      <c r="H3" s="4" t="s">
        <v>56</v>
      </c>
      <c r="I3" s="1">
        <v>12</v>
      </c>
      <c r="J3" s="1">
        <f>G3*I3</f>
        <v>36</v>
      </c>
      <c r="K3" s="1"/>
      <c r="L3" s="1">
        <f t="shared" ref="L3:L55" si="0">K3*J3</f>
        <v>0</v>
      </c>
      <c r="M3" s="1" t="s">
        <v>112</v>
      </c>
    </row>
    <row r="4" spans="1:13" s="8" customFormat="1" ht="14.25" x14ac:dyDescent="0.15">
      <c r="A4" s="7">
        <v>3</v>
      </c>
      <c r="B4" s="19"/>
      <c r="C4" s="34"/>
      <c r="D4" s="41"/>
      <c r="E4" s="34"/>
      <c r="F4" s="6" t="s">
        <v>13</v>
      </c>
      <c r="G4" s="4">
        <v>3</v>
      </c>
      <c r="H4" s="4" t="s">
        <v>54</v>
      </c>
      <c r="I4" s="1">
        <v>1</v>
      </c>
      <c r="J4" s="1">
        <f t="shared" ref="J4:J55" si="1">G4*I4</f>
        <v>3</v>
      </c>
      <c r="K4" s="1"/>
      <c r="L4" s="1">
        <f t="shared" si="0"/>
        <v>0</v>
      </c>
      <c r="M4" s="1" t="s">
        <v>113</v>
      </c>
    </row>
    <row r="5" spans="1:13" s="8" customFormat="1" ht="14.25" x14ac:dyDescent="0.15">
      <c r="A5" s="7">
        <v>4</v>
      </c>
      <c r="B5" s="19"/>
      <c r="C5" s="34"/>
      <c r="D5" s="41"/>
      <c r="E5" s="34"/>
      <c r="F5" s="6" t="s">
        <v>14</v>
      </c>
      <c r="G5" s="4">
        <v>3</v>
      </c>
      <c r="H5" s="4" t="s">
        <v>54</v>
      </c>
      <c r="I5" s="1">
        <v>1</v>
      </c>
      <c r="J5" s="1">
        <f t="shared" si="1"/>
        <v>3</v>
      </c>
      <c r="K5" s="1"/>
      <c r="L5" s="1">
        <f t="shared" si="0"/>
        <v>0</v>
      </c>
      <c r="M5" s="1" t="s">
        <v>114</v>
      </c>
    </row>
    <row r="6" spans="1:13" s="8" customFormat="1" ht="14.25" x14ac:dyDescent="0.15">
      <c r="A6" s="7">
        <v>5</v>
      </c>
      <c r="B6" s="19"/>
      <c r="C6" s="34" t="s">
        <v>15</v>
      </c>
      <c r="D6" s="41" t="s">
        <v>16</v>
      </c>
      <c r="E6" s="34" t="s">
        <v>52</v>
      </c>
      <c r="F6" s="4" t="s">
        <v>53</v>
      </c>
      <c r="G6" s="4">
        <v>3</v>
      </c>
      <c r="H6" s="4" t="s">
        <v>54</v>
      </c>
      <c r="I6" s="1">
        <v>1</v>
      </c>
      <c r="J6" s="1">
        <f t="shared" si="1"/>
        <v>3</v>
      </c>
      <c r="K6" s="1"/>
      <c r="L6" s="1">
        <f>K6*J6</f>
        <v>0</v>
      </c>
      <c r="M6" s="1" t="s">
        <v>111</v>
      </c>
    </row>
    <row r="7" spans="1:13" s="8" customFormat="1" ht="14.25" x14ac:dyDescent="0.15">
      <c r="A7" s="7">
        <v>6</v>
      </c>
      <c r="B7" s="19"/>
      <c r="C7" s="34"/>
      <c r="D7" s="41"/>
      <c r="E7" s="34"/>
      <c r="F7" s="4" t="s">
        <v>55</v>
      </c>
      <c r="G7" s="4">
        <v>3</v>
      </c>
      <c r="H7" s="4" t="s">
        <v>56</v>
      </c>
      <c r="I7" s="1">
        <v>12</v>
      </c>
      <c r="J7" s="1">
        <f t="shared" si="1"/>
        <v>36</v>
      </c>
      <c r="K7" s="1"/>
      <c r="L7" s="1">
        <f t="shared" si="0"/>
        <v>0</v>
      </c>
      <c r="M7" s="1" t="s">
        <v>112</v>
      </c>
    </row>
    <row r="8" spans="1:13" s="8" customFormat="1" ht="14.25" x14ac:dyDescent="0.15">
      <c r="A8" s="7">
        <v>7</v>
      </c>
      <c r="B8" s="19"/>
      <c r="C8" s="34"/>
      <c r="D8" s="41"/>
      <c r="E8" s="34"/>
      <c r="F8" s="6" t="s">
        <v>13</v>
      </c>
      <c r="G8" s="4">
        <v>3</v>
      </c>
      <c r="H8" s="4" t="s">
        <v>54</v>
      </c>
      <c r="I8" s="1">
        <v>1</v>
      </c>
      <c r="J8" s="1">
        <f t="shared" si="1"/>
        <v>3</v>
      </c>
      <c r="K8" s="1"/>
      <c r="L8" s="1">
        <f>K8*J8</f>
        <v>0</v>
      </c>
      <c r="M8" s="1" t="s">
        <v>113</v>
      </c>
    </row>
    <row r="9" spans="1:13" s="8" customFormat="1" ht="14.25" x14ac:dyDescent="0.15">
      <c r="A9" s="7">
        <v>8</v>
      </c>
      <c r="B9" s="19"/>
      <c r="C9" s="34"/>
      <c r="D9" s="41"/>
      <c r="E9" s="34"/>
      <c r="F9" s="6" t="s">
        <v>14</v>
      </c>
      <c r="G9" s="4">
        <v>3</v>
      </c>
      <c r="H9" s="4" t="s">
        <v>54</v>
      </c>
      <c r="I9" s="1">
        <v>1</v>
      </c>
      <c r="J9" s="1">
        <f t="shared" si="1"/>
        <v>3</v>
      </c>
      <c r="K9" s="1"/>
      <c r="L9" s="1">
        <f t="shared" si="0"/>
        <v>0</v>
      </c>
      <c r="M9" s="1" t="s">
        <v>114</v>
      </c>
    </row>
    <row r="10" spans="1:13" s="8" customFormat="1" ht="14.25" x14ac:dyDescent="0.15">
      <c r="A10" s="7">
        <v>9</v>
      </c>
      <c r="B10" s="19"/>
      <c r="C10" s="34" t="s">
        <v>17</v>
      </c>
      <c r="D10" s="41" t="s">
        <v>57</v>
      </c>
      <c r="E10" s="34" t="s">
        <v>52</v>
      </c>
      <c r="F10" s="4" t="s">
        <v>53</v>
      </c>
      <c r="G10" s="4">
        <v>3</v>
      </c>
      <c r="H10" s="4" t="s">
        <v>54</v>
      </c>
      <c r="I10" s="1">
        <v>1</v>
      </c>
      <c r="J10" s="1">
        <f t="shared" si="1"/>
        <v>3</v>
      </c>
      <c r="K10" s="1"/>
      <c r="L10" s="1">
        <f t="shared" si="0"/>
        <v>0</v>
      </c>
      <c r="M10" s="1" t="s">
        <v>111</v>
      </c>
    </row>
    <row r="11" spans="1:13" s="8" customFormat="1" ht="14.25" x14ac:dyDescent="0.15">
      <c r="A11" s="7">
        <v>10</v>
      </c>
      <c r="B11" s="19"/>
      <c r="C11" s="34"/>
      <c r="D11" s="41"/>
      <c r="E11" s="34"/>
      <c r="F11" s="4" t="s">
        <v>55</v>
      </c>
      <c r="G11" s="4">
        <v>3</v>
      </c>
      <c r="H11" s="4" t="s">
        <v>56</v>
      </c>
      <c r="I11" s="1">
        <v>12</v>
      </c>
      <c r="J11" s="1">
        <f t="shared" si="1"/>
        <v>36</v>
      </c>
      <c r="K11" s="1"/>
      <c r="L11" s="1">
        <f>K11*J11</f>
        <v>0</v>
      </c>
      <c r="M11" s="1" t="s">
        <v>112</v>
      </c>
    </row>
    <row r="12" spans="1:13" s="8" customFormat="1" ht="14.25" x14ac:dyDescent="0.15">
      <c r="A12" s="7">
        <v>11</v>
      </c>
      <c r="B12" s="19"/>
      <c r="C12" s="34"/>
      <c r="D12" s="41"/>
      <c r="E12" s="34"/>
      <c r="F12" s="6" t="s">
        <v>13</v>
      </c>
      <c r="G12" s="4">
        <v>3</v>
      </c>
      <c r="H12" s="4" t="s">
        <v>54</v>
      </c>
      <c r="I12" s="1">
        <v>1</v>
      </c>
      <c r="J12" s="1">
        <f t="shared" si="1"/>
        <v>3</v>
      </c>
      <c r="K12" s="1"/>
      <c r="L12" s="1">
        <f t="shared" si="0"/>
        <v>0</v>
      </c>
      <c r="M12" s="1" t="s">
        <v>113</v>
      </c>
    </row>
    <row r="13" spans="1:13" s="8" customFormat="1" ht="14.25" x14ac:dyDescent="0.15">
      <c r="A13" s="7">
        <v>12</v>
      </c>
      <c r="B13" s="19"/>
      <c r="C13" s="34"/>
      <c r="D13" s="41"/>
      <c r="E13" s="34"/>
      <c r="F13" s="6" t="s">
        <v>14</v>
      </c>
      <c r="G13" s="4">
        <v>3</v>
      </c>
      <c r="H13" s="4" t="s">
        <v>90</v>
      </c>
      <c r="I13" s="1">
        <v>1</v>
      </c>
      <c r="J13" s="1">
        <f t="shared" si="1"/>
        <v>3</v>
      </c>
      <c r="K13" s="1"/>
      <c r="L13" s="1">
        <f t="shared" si="0"/>
        <v>0</v>
      </c>
      <c r="M13" s="1" t="s">
        <v>114</v>
      </c>
    </row>
    <row r="14" spans="1:13" s="8" customFormat="1" ht="14.25" x14ac:dyDescent="0.15">
      <c r="A14" s="7">
        <v>13</v>
      </c>
      <c r="B14" s="19"/>
      <c r="C14" s="34" t="s">
        <v>18</v>
      </c>
      <c r="D14" s="34" t="s">
        <v>58</v>
      </c>
      <c r="E14" s="34" t="s">
        <v>19</v>
      </c>
      <c r="F14" s="2" t="s">
        <v>20</v>
      </c>
      <c r="G14" s="4">
        <v>3</v>
      </c>
      <c r="H14" s="4" t="s">
        <v>59</v>
      </c>
      <c r="I14" s="1">
        <v>4</v>
      </c>
      <c r="J14" s="1">
        <f t="shared" si="1"/>
        <v>12</v>
      </c>
      <c r="K14" s="1"/>
      <c r="L14" s="1">
        <f t="shared" si="0"/>
        <v>0</v>
      </c>
      <c r="M14" s="1" t="s">
        <v>115</v>
      </c>
    </row>
    <row r="15" spans="1:13" s="8" customFormat="1" ht="14.25" x14ac:dyDescent="0.15">
      <c r="A15" s="7">
        <v>14</v>
      </c>
      <c r="B15" s="19"/>
      <c r="C15" s="34"/>
      <c r="D15" s="34"/>
      <c r="E15" s="34"/>
      <c r="F15" s="2" t="s">
        <v>21</v>
      </c>
      <c r="G15" s="4">
        <v>3</v>
      </c>
      <c r="H15" s="4" t="s">
        <v>59</v>
      </c>
      <c r="I15" s="1">
        <v>4</v>
      </c>
      <c r="J15" s="1">
        <f>G15*I15</f>
        <v>12</v>
      </c>
      <c r="K15" s="1"/>
      <c r="L15" s="1">
        <f t="shared" si="0"/>
        <v>0</v>
      </c>
      <c r="M15" s="1" t="s">
        <v>116</v>
      </c>
    </row>
    <row r="16" spans="1:13" s="8" customFormat="1" ht="14.25" x14ac:dyDescent="0.15">
      <c r="A16" s="7">
        <v>15</v>
      </c>
      <c r="B16" s="19"/>
      <c r="C16" s="34"/>
      <c r="D16" s="34"/>
      <c r="E16" s="34"/>
      <c r="F16" s="2" t="s">
        <v>22</v>
      </c>
      <c r="G16" s="4">
        <v>3</v>
      </c>
      <c r="H16" s="4" t="s">
        <v>59</v>
      </c>
      <c r="I16" s="1">
        <v>4</v>
      </c>
      <c r="J16" s="1">
        <f t="shared" si="1"/>
        <v>12</v>
      </c>
      <c r="K16" s="1"/>
      <c r="L16" s="1">
        <f t="shared" si="0"/>
        <v>0</v>
      </c>
      <c r="M16" s="1" t="s">
        <v>117</v>
      </c>
    </row>
    <row r="17" spans="1:13" s="8" customFormat="1" ht="28.5" x14ac:dyDescent="0.15">
      <c r="A17" s="7">
        <v>16</v>
      </c>
      <c r="B17" s="19"/>
      <c r="C17" s="17" t="s">
        <v>23</v>
      </c>
      <c r="D17" s="3" t="s">
        <v>60</v>
      </c>
      <c r="E17" s="17" t="s">
        <v>19</v>
      </c>
      <c r="F17" s="4" t="s">
        <v>61</v>
      </c>
      <c r="G17" s="4">
        <v>5</v>
      </c>
      <c r="H17" s="4" t="s">
        <v>54</v>
      </c>
      <c r="I17" s="1">
        <v>1</v>
      </c>
      <c r="J17" s="1">
        <f t="shared" si="1"/>
        <v>5</v>
      </c>
      <c r="K17" s="1"/>
      <c r="L17" s="1">
        <f t="shared" si="0"/>
        <v>0</v>
      </c>
      <c r="M17" s="1" t="s">
        <v>118</v>
      </c>
    </row>
    <row r="18" spans="1:13" s="8" customFormat="1" ht="28.5" x14ac:dyDescent="0.15">
      <c r="A18" s="7">
        <v>17</v>
      </c>
      <c r="B18" s="19"/>
      <c r="C18" s="17" t="s">
        <v>24</v>
      </c>
      <c r="D18" s="3" t="s">
        <v>62</v>
      </c>
      <c r="E18" s="17" t="s">
        <v>19</v>
      </c>
      <c r="F18" s="4" t="s">
        <v>61</v>
      </c>
      <c r="G18" s="4">
        <v>5</v>
      </c>
      <c r="H18" s="4" t="s">
        <v>54</v>
      </c>
      <c r="I18" s="1">
        <v>1</v>
      </c>
      <c r="J18" s="1">
        <f t="shared" si="1"/>
        <v>5</v>
      </c>
      <c r="K18" s="1"/>
      <c r="L18" s="1">
        <f>K18*J18</f>
        <v>0</v>
      </c>
      <c r="M18" s="1" t="s">
        <v>118</v>
      </c>
    </row>
    <row r="19" spans="1:13" s="8" customFormat="1" ht="28.5" x14ac:dyDescent="0.15">
      <c r="A19" s="7">
        <v>18</v>
      </c>
      <c r="B19" s="19"/>
      <c r="C19" s="17" t="s">
        <v>25</v>
      </c>
      <c r="D19" s="5" t="s">
        <v>26</v>
      </c>
      <c r="E19" s="17" t="s">
        <v>19</v>
      </c>
      <c r="F19" s="6" t="s">
        <v>27</v>
      </c>
      <c r="G19" s="4">
        <v>3</v>
      </c>
      <c r="H19" s="4" t="s">
        <v>54</v>
      </c>
      <c r="I19" s="1">
        <v>1</v>
      </c>
      <c r="J19" s="1">
        <f t="shared" si="1"/>
        <v>3</v>
      </c>
      <c r="K19" s="1"/>
      <c r="L19" s="1">
        <f t="shared" si="0"/>
        <v>0</v>
      </c>
      <c r="M19" s="1" t="s">
        <v>119</v>
      </c>
    </row>
    <row r="20" spans="1:13" s="8" customFormat="1" ht="14.25" x14ac:dyDescent="0.15">
      <c r="A20" s="7">
        <v>19</v>
      </c>
      <c r="B20" s="19" t="s">
        <v>28</v>
      </c>
      <c r="C20" s="34" t="s">
        <v>29</v>
      </c>
      <c r="D20" s="42" t="s">
        <v>63</v>
      </c>
      <c r="E20" s="34" t="s">
        <v>64</v>
      </c>
      <c r="F20" s="6" t="s">
        <v>30</v>
      </c>
      <c r="G20" s="4">
        <v>3</v>
      </c>
      <c r="H20" s="4" t="s">
        <v>65</v>
      </c>
      <c r="I20" s="12">
        <f>730</f>
        <v>730</v>
      </c>
      <c r="J20" s="1">
        <f t="shared" si="1"/>
        <v>2190</v>
      </c>
      <c r="K20" s="1"/>
      <c r="L20" s="1">
        <f>K20*J20*0</f>
        <v>0</v>
      </c>
      <c r="M20" s="1" t="s">
        <v>120</v>
      </c>
    </row>
    <row r="21" spans="1:13" s="8" customFormat="1" ht="14.25" x14ac:dyDescent="0.15">
      <c r="A21" s="7">
        <v>20</v>
      </c>
      <c r="B21" s="19"/>
      <c r="C21" s="34"/>
      <c r="D21" s="42"/>
      <c r="E21" s="34"/>
      <c r="F21" s="4" t="s">
        <v>66</v>
      </c>
      <c r="G21" s="4">
        <v>3</v>
      </c>
      <c r="H21" s="4" t="s">
        <v>67</v>
      </c>
      <c r="I21" s="1">
        <v>53</v>
      </c>
      <c r="J21" s="1">
        <f t="shared" si="1"/>
        <v>159</v>
      </c>
      <c r="K21" s="1"/>
      <c r="L21" s="1">
        <f t="shared" si="0"/>
        <v>0</v>
      </c>
      <c r="M21" s="1" t="s">
        <v>121</v>
      </c>
    </row>
    <row r="22" spans="1:13" s="8" customFormat="1" ht="14.25" x14ac:dyDescent="0.15">
      <c r="A22" s="7">
        <v>21</v>
      </c>
      <c r="B22" s="19"/>
      <c r="C22" s="34"/>
      <c r="D22" s="42"/>
      <c r="E22" s="34"/>
      <c r="F22" s="4" t="s">
        <v>68</v>
      </c>
      <c r="G22" s="4">
        <v>3</v>
      </c>
      <c r="H22" s="4" t="s">
        <v>59</v>
      </c>
      <c r="I22" s="1">
        <v>4</v>
      </c>
      <c r="J22" s="1">
        <f t="shared" si="1"/>
        <v>12</v>
      </c>
      <c r="K22" s="1"/>
      <c r="L22" s="1">
        <f t="shared" si="0"/>
        <v>0</v>
      </c>
      <c r="M22" s="1" t="s">
        <v>122</v>
      </c>
    </row>
    <row r="23" spans="1:13" s="8" customFormat="1" ht="14.25" x14ac:dyDescent="0.15">
      <c r="A23" s="7">
        <v>22</v>
      </c>
      <c r="B23" s="19"/>
      <c r="C23" s="34"/>
      <c r="D23" s="42"/>
      <c r="E23" s="34"/>
      <c r="F23" s="4" t="s">
        <v>69</v>
      </c>
      <c r="G23" s="4">
        <v>3</v>
      </c>
      <c r="H23" s="4" t="s">
        <v>67</v>
      </c>
      <c r="I23" s="1">
        <v>53</v>
      </c>
      <c r="J23" s="1">
        <f t="shared" si="1"/>
        <v>159</v>
      </c>
      <c r="K23" s="1"/>
      <c r="L23" s="1">
        <f>K23*J23</f>
        <v>0</v>
      </c>
      <c r="M23" s="1" t="s">
        <v>123</v>
      </c>
    </row>
    <row r="24" spans="1:13" s="8" customFormat="1" ht="14.25" x14ac:dyDescent="0.15">
      <c r="A24" s="7">
        <v>23</v>
      </c>
      <c r="B24" s="19"/>
      <c r="C24" s="34"/>
      <c r="D24" s="42"/>
      <c r="E24" s="34"/>
      <c r="F24" s="4" t="s">
        <v>70</v>
      </c>
      <c r="G24" s="4">
        <v>3</v>
      </c>
      <c r="H24" s="4" t="s">
        <v>59</v>
      </c>
      <c r="I24" s="1">
        <v>4</v>
      </c>
      <c r="J24" s="1">
        <f t="shared" si="1"/>
        <v>12</v>
      </c>
      <c r="K24" s="1"/>
      <c r="L24" s="1">
        <f t="shared" si="0"/>
        <v>0</v>
      </c>
      <c r="M24" s="1" t="s">
        <v>124</v>
      </c>
    </row>
    <row r="25" spans="1:13" s="8" customFormat="1" ht="14.25" x14ac:dyDescent="0.15">
      <c r="A25" s="7">
        <v>24</v>
      </c>
      <c r="B25" s="19"/>
      <c r="C25" s="34"/>
      <c r="D25" s="42"/>
      <c r="E25" s="34"/>
      <c r="F25" s="4" t="s">
        <v>71</v>
      </c>
      <c r="G25" s="4">
        <v>3</v>
      </c>
      <c r="H25" s="4" t="s">
        <v>59</v>
      </c>
      <c r="I25" s="1">
        <v>4</v>
      </c>
      <c r="J25" s="1">
        <f t="shared" si="1"/>
        <v>12</v>
      </c>
      <c r="K25" s="1"/>
      <c r="L25" s="1">
        <f t="shared" si="0"/>
        <v>0</v>
      </c>
      <c r="M25" s="1" t="s">
        <v>125</v>
      </c>
    </row>
    <row r="26" spans="1:13" s="8" customFormat="1" ht="14.25" x14ac:dyDescent="0.15">
      <c r="A26" s="7">
        <v>25</v>
      </c>
      <c r="B26" s="19"/>
      <c r="C26" s="34"/>
      <c r="D26" s="42"/>
      <c r="E26" s="34"/>
      <c r="F26" s="4" t="s">
        <v>72</v>
      </c>
      <c r="G26" s="4">
        <v>3</v>
      </c>
      <c r="H26" s="4" t="s">
        <v>59</v>
      </c>
      <c r="I26" s="1">
        <v>4</v>
      </c>
      <c r="J26" s="1">
        <f t="shared" si="1"/>
        <v>12</v>
      </c>
      <c r="K26" s="1"/>
      <c r="L26" s="1">
        <f t="shared" si="0"/>
        <v>0</v>
      </c>
      <c r="M26" s="1" t="s">
        <v>125</v>
      </c>
    </row>
    <row r="27" spans="1:13" s="8" customFormat="1" ht="14.25" x14ac:dyDescent="0.15">
      <c r="A27" s="7">
        <v>26</v>
      </c>
      <c r="B27" s="19"/>
      <c r="C27" s="34"/>
      <c r="D27" s="42"/>
      <c r="E27" s="34"/>
      <c r="F27" s="4" t="s">
        <v>73</v>
      </c>
      <c r="G27" s="4">
        <v>3</v>
      </c>
      <c r="H27" s="4" t="s">
        <v>59</v>
      </c>
      <c r="I27" s="1">
        <v>4</v>
      </c>
      <c r="J27" s="1">
        <f>G27*I27</f>
        <v>12</v>
      </c>
      <c r="K27" s="1"/>
      <c r="L27" s="1">
        <f t="shared" si="0"/>
        <v>0</v>
      </c>
      <c r="M27" s="1" t="s">
        <v>126</v>
      </c>
    </row>
    <row r="28" spans="1:13" s="8" customFormat="1" ht="14.25" x14ac:dyDescent="0.15">
      <c r="A28" s="7">
        <v>27</v>
      </c>
      <c r="B28" s="19"/>
      <c r="C28" s="34"/>
      <c r="D28" s="42"/>
      <c r="E28" s="34"/>
      <c r="F28" s="4" t="s">
        <v>74</v>
      </c>
      <c r="G28" s="4">
        <v>3</v>
      </c>
      <c r="H28" s="4" t="s">
        <v>59</v>
      </c>
      <c r="I28" s="1">
        <v>4</v>
      </c>
      <c r="J28" s="1">
        <f t="shared" si="1"/>
        <v>12</v>
      </c>
      <c r="K28" s="1"/>
      <c r="L28" s="1">
        <f t="shared" si="0"/>
        <v>0</v>
      </c>
      <c r="M28" s="1" t="s">
        <v>127</v>
      </c>
    </row>
    <row r="29" spans="1:13" s="8" customFormat="1" ht="14.25" x14ac:dyDescent="0.15">
      <c r="A29" s="7"/>
      <c r="B29" s="19"/>
      <c r="C29" s="34"/>
      <c r="D29" s="42"/>
      <c r="E29" s="34"/>
      <c r="F29" s="4" t="s">
        <v>75</v>
      </c>
      <c r="G29" s="4">
        <v>3</v>
      </c>
      <c r="H29" s="4" t="s">
        <v>56</v>
      </c>
      <c r="I29" s="1">
        <v>12</v>
      </c>
      <c r="J29" s="1">
        <f t="shared" si="1"/>
        <v>36</v>
      </c>
      <c r="K29" s="1"/>
      <c r="L29" s="1">
        <f t="shared" si="0"/>
        <v>0</v>
      </c>
      <c r="M29" s="1"/>
    </row>
    <row r="30" spans="1:13" ht="14.25" x14ac:dyDescent="0.15">
      <c r="A30" s="7">
        <v>29</v>
      </c>
      <c r="B30" s="19"/>
      <c r="C30" s="19" t="s">
        <v>32</v>
      </c>
      <c r="D30" s="20" t="s">
        <v>33</v>
      </c>
      <c r="E30" s="19" t="s">
        <v>34</v>
      </c>
      <c r="F30" s="1" t="s">
        <v>35</v>
      </c>
      <c r="G30" s="1">
        <v>3</v>
      </c>
      <c r="H30" s="4" t="s">
        <v>59</v>
      </c>
      <c r="I30" s="1">
        <v>4</v>
      </c>
      <c r="J30" s="1">
        <f t="shared" si="1"/>
        <v>12</v>
      </c>
      <c r="K30" s="1"/>
      <c r="L30" s="1">
        <f t="shared" si="0"/>
        <v>0</v>
      </c>
      <c r="M30" s="1" t="s">
        <v>128</v>
      </c>
    </row>
    <row r="31" spans="1:13" ht="14.25" x14ac:dyDescent="0.15">
      <c r="A31" s="7">
        <v>30</v>
      </c>
      <c r="B31" s="19"/>
      <c r="C31" s="19"/>
      <c r="D31" s="20"/>
      <c r="E31" s="19"/>
      <c r="F31" s="1" t="s">
        <v>36</v>
      </c>
      <c r="G31" s="1">
        <v>3</v>
      </c>
      <c r="H31" s="4" t="s">
        <v>59</v>
      </c>
      <c r="I31" s="1">
        <v>4</v>
      </c>
      <c r="J31" s="1">
        <f t="shared" si="1"/>
        <v>12</v>
      </c>
      <c r="K31" s="1"/>
      <c r="L31" s="1">
        <f t="shared" si="0"/>
        <v>0</v>
      </c>
      <c r="M31" s="1" t="s">
        <v>129</v>
      </c>
    </row>
    <row r="32" spans="1:13" s="8" customFormat="1" ht="14.25" x14ac:dyDescent="0.15">
      <c r="A32" s="7">
        <v>31</v>
      </c>
      <c r="B32" s="19" t="s">
        <v>11</v>
      </c>
      <c r="C32" s="19" t="s">
        <v>37</v>
      </c>
      <c r="D32" s="20" t="s">
        <v>38</v>
      </c>
      <c r="E32" s="19" t="s">
        <v>39</v>
      </c>
      <c r="F32" s="1" t="s">
        <v>40</v>
      </c>
      <c r="G32" s="1">
        <v>3</v>
      </c>
      <c r="H32" s="4" t="s">
        <v>59</v>
      </c>
      <c r="I32" s="1">
        <v>4</v>
      </c>
      <c r="J32" s="1">
        <f t="shared" si="1"/>
        <v>12</v>
      </c>
      <c r="K32" s="1"/>
      <c r="L32" s="1">
        <f t="shared" si="0"/>
        <v>0</v>
      </c>
      <c r="M32" s="1" t="s">
        <v>130</v>
      </c>
    </row>
    <row r="33" spans="1:13" s="8" customFormat="1" ht="14.25" x14ac:dyDescent="0.15">
      <c r="A33" s="7">
        <v>32</v>
      </c>
      <c r="B33" s="19"/>
      <c r="C33" s="19"/>
      <c r="D33" s="20"/>
      <c r="E33" s="19"/>
      <c r="F33" s="1" t="s">
        <v>41</v>
      </c>
      <c r="G33" s="1">
        <v>4</v>
      </c>
      <c r="H33" s="4" t="s">
        <v>59</v>
      </c>
      <c r="I33" s="1">
        <v>4</v>
      </c>
      <c r="J33" s="1">
        <f t="shared" si="1"/>
        <v>16</v>
      </c>
      <c r="K33" s="1"/>
      <c r="L33" s="1">
        <f t="shared" si="0"/>
        <v>0</v>
      </c>
      <c r="M33" s="1" t="s">
        <v>115</v>
      </c>
    </row>
    <row r="34" spans="1:13" s="8" customFormat="1" ht="14.25" x14ac:dyDescent="0.15">
      <c r="A34" s="7">
        <v>33</v>
      </c>
      <c r="B34" s="19"/>
      <c r="C34" s="19"/>
      <c r="D34" s="20"/>
      <c r="E34" s="19"/>
      <c r="F34" s="1" t="s">
        <v>42</v>
      </c>
      <c r="G34" s="1">
        <v>3</v>
      </c>
      <c r="H34" s="4" t="s">
        <v>59</v>
      </c>
      <c r="I34" s="1">
        <v>4</v>
      </c>
      <c r="J34" s="1">
        <f t="shared" si="1"/>
        <v>12</v>
      </c>
      <c r="K34" s="1"/>
      <c r="L34" s="1">
        <f t="shared" si="0"/>
        <v>0</v>
      </c>
      <c r="M34" s="1" t="s">
        <v>131</v>
      </c>
    </row>
    <row r="35" spans="1:13" s="8" customFormat="1" ht="14.25" x14ac:dyDescent="0.15">
      <c r="A35" s="7">
        <v>34</v>
      </c>
      <c r="B35" s="19"/>
      <c r="C35" s="19"/>
      <c r="D35" s="20"/>
      <c r="E35" s="19"/>
      <c r="F35" s="1" t="s">
        <v>43</v>
      </c>
      <c r="G35" s="1">
        <v>3</v>
      </c>
      <c r="H35" s="4" t="s">
        <v>59</v>
      </c>
      <c r="I35" s="1">
        <v>4</v>
      </c>
      <c r="J35" s="1">
        <f t="shared" si="1"/>
        <v>12</v>
      </c>
      <c r="K35" s="1"/>
      <c r="L35" s="1">
        <f t="shared" si="0"/>
        <v>0</v>
      </c>
      <c r="M35" s="1" t="s">
        <v>132</v>
      </c>
    </row>
    <row r="36" spans="1:13" s="8" customFormat="1" ht="14.25" x14ac:dyDescent="0.15">
      <c r="A36" s="7">
        <v>35</v>
      </c>
      <c r="B36" s="19"/>
      <c r="C36" s="19"/>
      <c r="D36" s="20"/>
      <c r="E36" s="19"/>
      <c r="F36" s="1" t="s">
        <v>44</v>
      </c>
      <c r="G36" s="1">
        <v>3</v>
      </c>
      <c r="H36" s="4" t="s">
        <v>59</v>
      </c>
      <c r="I36" s="1">
        <v>4</v>
      </c>
      <c r="J36" s="1">
        <f t="shared" si="1"/>
        <v>12</v>
      </c>
      <c r="K36" s="1"/>
      <c r="L36" s="1">
        <f t="shared" si="0"/>
        <v>0</v>
      </c>
      <c r="M36" s="1" t="s">
        <v>133</v>
      </c>
    </row>
    <row r="37" spans="1:13" s="8" customFormat="1" ht="27" x14ac:dyDescent="0.15">
      <c r="A37" s="7">
        <v>36</v>
      </c>
      <c r="B37" s="19" t="s">
        <v>45</v>
      </c>
      <c r="C37" s="16" t="s">
        <v>46</v>
      </c>
      <c r="D37" s="16" t="s">
        <v>47</v>
      </c>
      <c r="E37" s="16"/>
      <c r="F37" s="1" t="s">
        <v>31</v>
      </c>
      <c r="G37" s="1">
        <v>3</v>
      </c>
      <c r="H37" s="2" t="s">
        <v>77</v>
      </c>
      <c r="I37" s="2">
        <v>20</v>
      </c>
      <c r="J37" s="1">
        <f t="shared" si="1"/>
        <v>60</v>
      </c>
      <c r="K37" s="1"/>
      <c r="L37" s="1">
        <f t="shared" si="0"/>
        <v>0</v>
      </c>
      <c r="M37" s="1" t="s">
        <v>134</v>
      </c>
    </row>
    <row r="38" spans="1:13" s="8" customFormat="1" ht="27" x14ac:dyDescent="0.15">
      <c r="A38" s="7">
        <v>37</v>
      </c>
      <c r="B38" s="19"/>
      <c r="C38" s="16" t="s">
        <v>17</v>
      </c>
      <c r="D38" s="16" t="s">
        <v>48</v>
      </c>
      <c r="E38" s="16"/>
      <c r="F38" s="1" t="s">
        <v>31</v>
      </c>
      <c r="G38" s="1">
        <v>3</v>
      </c>
      <c r="H38" s="2" t="s">
        <v>77</v>
      </c>
      <c r="I38" s="2">
        <v>20</v>
      </c>
      <c r="J38" s="1">
        <f t="shared" si="1"/>
        <v>60</v>
      </c>
      <c r="K38" s="1"/>
      <c r="L38" s="1">
        <f t="shared" si="0"/>
        <v>0</v>
      </c>
      <c r="M38" s="1" t="s">
        <v>134</v>
      </c>
    </row>
    <row r="39" spans="1:13" s="11" customFormat="1" ht="14.25" x14ac:dyDescent="0.15">
      <c r="A39" s="9"/>
      <c r="B39" s="29" t="s">
        <v>79</v>
      </c>
      <c r="C39" s="32" t="s">
        <v>80</v>
      </c>
      <c r="D39" s="33"/>
      <c r="E39" s="18" t="s">
        <v>84</v>
      </c>
      <c r="F39" s="13" t="s">
        <v>79</v>
      </c>
      <c r="G39" s="1">
        <v>1</v>
      </c>
      <c r="H39" s="4" t="s">
        <v>59</v>
      </c>
      <c r="I39" s="2">
        <v>2</v>
      </c>
      <c r="J39" s="1">
        <f t="shared" si="1"/>
        <v>2</v>
      </c>
      <c r="K39" s="1"/>
      <c r="L39" s="1">
        <f t="shared" si="0"/>
        <v>0</v>
      </c>
      <c r="M39" s="1" t="s">
        <v>135</v>
      </c>
    </row>
    <row r="40" spans="1:13" s="11" customFormat="1" ht="14.25" x14ac:dyDescent="0.15">
      <c r="A40" s="9"/>
      <c r="B40" s="30"/>
      <c r="C40" s="32" t="s">
        <v>81</v>
      </c>
      <c r="D40" s="33"/>
      <c r="E40" s="18" t="s">
        <v>84</v>
      </c>
      <c r="F40" s="13" t="s">
        <v>79</v>
      </c>
      <c r="G40" s="1">
        <v>1</v>
      </c>
      <c r="H40" s="4" t="s">
        <v>59</v>
      </c>
      <c r="I40" s="2">
        <v>2</v>
      </c>
      <c r="J40" s="1">
        <f t="shared" si="1"/>
        <v>2</v>
      </c>
      <c r="K40" s="1"/>
      <c r="L40" s="1">
        <f t="shared" si="0"/>
        <v>0</v>
      </c>
      <c r="M40" s="1" t="s">
        <v>135</v>
      </c>
    </row>
    <row r="41" spans="1:13" s="11" customFormat="1" ht="14.25" x14ac:dyDescent="0.15">
      <c r="A41" s="9"/>
      <c r="B41" s="30"/>
      <c r="C41" s="32" t="s">
        <v>82</v>
      </c>
      <c r="D41" s="33"/>
      <c r="E41" s="18" t="s">
        <v>84</v>
      </c>
      <c r="F41" s="13" t="s">
        <v>78</v>
      </c>
      <c r="G41" s="1">
        <v>1</v>
      </c>
      <c r="H41" s="4" t="s">
        <v>59</v>
      </c>
      <c r="I41" s="2">
        <v>2</v>
      </c>
      <c r="J41" s="1">
        <f t="shared" si="1"/>
        <v>2</v>
      </c>
      <c r="K41" s="1"/>
      <c r="L41" s="1">
        <f t="shared" si="0"/>
        <v>0</v>
      </c>
      <c r="M41" s="1" t="s">
        <v>135</v>
      </c>
    </row>
    <row r="42" spans="1:13" s="11" customFormat="1" ht="14.25" x14ac:dyDescent="0.15">
      <c r="A42" s="9"/>
      <c r="B42" s="31"/>
      <c r="C42" s="32" t="s">
        <v>83</v>
      </c>
      <c r="D42" s="33"/>
      <c r="E42" s="18" t="s">
        <v>84</v>
      </c>
      <c r="F42" s="13" t="s">
        <v>78</v>
      </c>
      <c r="G42" s="1">
        <v>1</v>
      </c>
      <c r="H42" s="4" t="s">
        <v>59</v>
      </c>
      <c r="I42" s="2">
        <v>2</v>
      </c>
      <c r="J42" s="1">
        <f t="shared" si="1"/>
        <v>2</v>
      </c>
      <c r="K42" s="1"/>
      <c r="L42" s="1">
        <f t="shared" si="0"/>
        <v>0</v>
      </c>
      <c r="M42" s="10" t="s">
        <v>135</v>
      </c>
    </row>
    <row r="43" spans="1:13" s="11" customFormat="1" ht="14.25" x14ac:dyDescent="0.15">
      <c r="A43" s="9"/>
      <c r="B43" s="21" t="s">
        <v>86</v>
      </c>
      <c r="C43" s="24" t="s">
        <v>87</v>
      </c>
      <c r="D43" s="24" t="s">
        <v>88</v>
      </c>
      <c r="E43" s="25" t="s">
        <v>89</v>
      </c>
      <c r="F43" s="14" t="s">
        <v>85</v>
      </c>
      <c r="G43" s="1">
        <v>1</v>
      </c>
      <c r="H43" s="4" t="s">
        <v>91</v>
      </c>
      <c r="I43" s="2">
        <v>1</v>
      </c>
      <c r="J43" s="1">
        <f t="shared" si="1"/>
        <v>1</v>
      </c>
      <c r="K43" s="1"/>
      <c r="L43" s="1">
        <f t="shared" si="0"/>
        <v>0</v>
      </c>
      <c r="M43" s="10" t="s">
        <v>105</v>
      </c>
    </row>
    <row r="44" spans="1:13" s="11" customFormat="1" ht="14.25" x14ac:dyDescent="0.15">
      <c r="A44" s="9"/>
      <c r="B44" s="22"/>
      <c r="C44" s="24"/>
      <c r="D44" s="24"/>
      <c r="E44" s="25"/>
      <c r="F44" s="14" t="s">
        <v>92</v>
      </c>
      <c r="G44" s="1">
        <v>1</v>
      </c>
      <c r="H44" s="4" t="s">
        <v>91</v>
      </c>
      <c r="I44" s="2">
        <v>1</v>
      </c>
      <c r="J44" s="1">
        <f t="shared" si="1"/>
        <v>1</v>
      </c>
      <c r="K44" s="15"/>
      <c r="L44" s="1">
        <f t="shared" si="0"/>
        <v>0</v>
      </c>
      <c r="M44" s="10" t="s">
        <v>106</v>
      </c>
    </row>
    <row r="45" spans="1:13" s="11" customFormat="1" ht="14.25" x14ac:dyDescent="0.15">
      <c r="A45" s="9"/>
      <c r="B45" s="22"/>
      <c r="C45" s="24"/>
      <c r="D45" s="24"/>
      <c r="E45" s="25"/>
      <c r="F45" s="14" t="s">
        <v>93</v>
      </c>
      <c r="G45" s="1">
        <v>1</v>
      </c>
      <c r="H45" s="4" t="s">
        <v>91</v>
      </c>
      <c r="I45" s="2">
        <v>1</v>
      </c>
      <c r="J45" s="1">
        <f t="shared" si="1"/>
        <v>1</v>
      </c>
      <c r="K45" s="15"/>
      <c r="L45" s="1">
        <f t="shared" si="0"/>
        <v>0</v>
      </c>
      <c r="M45" s="10" t="s">
        <v>107</v>
      </c>
    </row>
    <row r="46" spans="1:13" s="11" customFormat="1" ht="14.25" x14ac:dyDescent="0.15">
      <c r="A46" s="9"/>
      <c r="B46" s="22"/>
      <c r="C46" s="24"/>
      <c r="D46" s="24"/>
      <c r="E46" s="25"/>
      <c r="F46" s="14" t="s">
        <v>94</v>
      </c>
      <c r="G46" s="1">
        <v>1</v>
      </c>
      <c r="H46" s="4" t="s">
        <v>104</v>
      </c>
      <c r="I46" s="2">
        <v>1</v>
      </c>
      <c r="J46" s="1">
        <f t="shared" si="1"/>
        <v>1</v>
      </c>
      <c r="K46" s="15"/>
      <c r="L46" s="1">
        <f t="shared" si="0"/>
        <v>0</v>
      </c>
      <c r="M46" s="10" t="s">
        <v>108</v>
      </c>
    </row>
    <row r="47" spans="1:13" s="11" customFormat="1" ht="14.25" x14ac:dyDescent="0.15">
      <c r="A47" s="9"/>
      <c r="B47" s="22"/>
      <c r="C47" s="24"/>
      <c r="D47" s="24"/>
      <c r="E47" s="25"/>
      <c r="F47" s="14" t="s">
        <v>95</v>
      </c>
      <c r="G47" s="1">
        <v>1</v>
      </c>
      <c r="H47" s="4" t="s">
        <v>104</v>
      </c>
      <c r="I47" s="2">
        <v>1</v>
      </c>
      <c r="J47" s="1">
        <f t="shared" si="1"/>
        <v>1</v>
      </c>
      <c r="K47" s="15"/>
      <c r="L47" s="1">
        <f t="shared" si="0"/>
        <v>0</v>
      </c>
      <c r="M47" s="10" t="s">
        <v>109</v>
      </c>
    </row>
    <row r="48" spans="1:13" s="11" customFormat="1" ht="14.25" x14ac:dyDescent="0.15">
      <c r="A48" s="9"/>
      <c r="B48" s="22"/>
      <c r="C48" s="24"/>
      <c r="D48" s="24"/>
      <c r="E48" s="25"/>
      <c r="F48" s="14" t="s">
        <v>96</v>
      </c>
      <c r="G48" s="1">
        <v>1</v>
      </c>
      <c r="H48" s="4" t="s">
        <v>104</v>
      </c>
      <c r="I48" s="2">
        <v>1</v>
      </c>
      <c r="J48" s="1">
        <f t="shared" si="1"/>
        <v>1</v>
      </c>
      <c r="K48" s="15"/>
      <c r="L48" s="1">
        <f t="shared" si="0"/>
        <v>0</v>
      </c>
      <c r="M48" s="10" t="s">
        <v>108</v>
      </c>
    </row>
    <row r="49" spans="1:13 16382:16383" s="11" customFormat="1" ht="14.25" x14ac:dyDescent="0.15">
      <c r="A49" s="9"/>
      <c r="B49" s="22"/>
      <c r="C49" s="24"/>
      <c r="D49" s="24"/>
      <c r="E49" s="25"/>
      <c r="F49" s="14" t="s">
        <v>97</v>
      </c>
      <c r="G49" s="1">
        <v>1</v>
      </c>
      <c r="H49" s="4" t="s">
        <v>104</v>
      </c>
      <c r="I49" s="2">
        <v>1</v>
      </c>
      <c r="J49" s="1">
        <f t="shared" si="1"/>
        <v>1</v>
      </c>
      <c r="K49" s="15"/>
      <c r="L49" s="1">
        <f t="shared" si="0"/>
        <v>0</v>
      </c>
      <c r="M49" s="10" t="s">
        <v>108</v>
      </c>
    </row>
    <row r="50" spans="1:13 16382:16383" s="11" customFormat="1" ht="14.25" x14ac:dyDescent="0.15">
      <c r="A50" s="9"/>
      <c r="B50" s="22"/>
      <c r="C50" s="24"/>
      <c r="D50" s="24"/>
      <c r="E50" s="25"/>
      <c r="F50" s="14" t="s">
        <v>98</v>
      </c>
      <c r="G50" s="1">
        <v>1</v>
      </c>
      <c r="H50" s="4" t="s">
        <v>104</v>
      </c>
      <c r="I50" s="2">
        <v>1</v>
      </c>
      <c r="J50" s="1">
        <f t="shared" si="1"/>
        <v>1</v>
      </c>
      <c r="K50" s="15"/>
      <c r="L50" s="1">
        <f t="shared" si="0"/>
        <v>0</v>
      </c>
      <c r="M50" s="10" t="s">
        <v>108</v>
      </c>
    </row>
    <row r="51" spans="1:13 16382:16383" s="11" customFormat="1" ht="14.25" x14ac:dyDescent="0.15">
      <c r="A51" s="9"/>
      <c r="B51" s="22"/>
      <c r="C51" s="24"/>
      <c r="D51" s="24"/>
      <c r="E51" s="25"/>
      <c r="F51" s="14" t="s">
        <v>99</v>
      </c>
      <c r="G51" s="1">
        <v>1</v>
      </c>
      <c r="H51" s="4" t="s">
        <v>104</v>
      </c>
      <c r="I51" s="2">
        <v>1</v>
      </c>
      <c r="J51" s="1">
        <f t="shared" si="1"/>
        <v>1</v>
      </c>
      <c r="K51" s="15"/>
      <c r="L51" s="1">
        <f t="shared" si="0"/>
        <v>0</v>
      </c>
      <c r="M51" s="10" t="s">
        <v>108</v>
      </c>
    </row>
    <row r="52" spans="1:13 16382:16383" s="11" customFormat="1" ht="14.25" x14ac:dyDescent="0.15">
      <c r="A52" s="9"/>
      <c r="B52" s="22"/>
      <c r="C52" s="24"/>
      <c r="D52" s="24"/>
      <c r="E52" s="25"/>
      <c r="F52" s="14" t="s">
        <v>100</v>
      </c>
      <c r="G52" s="1">
        <v>1</v>
      </c>
      <c r="H52" s="4" t="s">
        <v>104</v>
      </c>
      <c r="I52" s="2">
        <v>1</v>
      </c>
      <c r="J52" s="1">
        <f t="shared" si="1"/>
        <v>1</v>
      </c>
      <c r="K52" s="15"/>
      <c r="L52" s="1">
        <f t="shared" si="0"/>
        <v>0</v>
      </c>
      <c r="M52" s="10" t="s">
        <v>109</v>
      </c>
    </row>
    <row r="53" spans="1:13 16382:16383" s="11" customFormat="1" ht="14.25" x14ac:dyDescent="0.15">
      <c r="A53" s="9"/>
      <c r="B53" s="22"/>
      <c r="C53" s="24"/>
      <c r="D53" s="24"/>
      <c r="E53" s="25"/>
      <c r="F53" s="14" t="s">
        <v>101</v>
      </c>
      <c r="G53" s="1">
        <v>1</v>
      </c>
      <c r="H53" s="4" t="s">
        <v>104</v>
      </c>
      <c r="I53" s="2">
        <v>1</v>
      </c>
      <c r="J53" s="1">
        <f t="shared" si="1"/>
        <v>1</v>
      </c>
      <c r="K53" s="15"/>
      <c r="L53" s="1">
        <f t="shared" si="0"/>
        <v>0</v>
      </c>
      <c r="M53" s="10" t="s">
        <v>110</v>
      </c>
    </row>
    <row r="54" spans="1:13 16382:16383" s="11" customFormat="1" ht="14.25" x14ac:dyDescent="0.15">
      <c r="A54" s="9"/>
      <c r="B54" s="22"/>
      <c r="C54" s="24"/>
      <c r="D54" s="24"/>
      <c r="E54" s="25"/>
      <c r="F54" s="14" t="s">
        <v>102</v>
      </c>
      <c r="G54" s="1">
        <v>1</v>
      </c>
      <c r="H54" s="4" t="s">
        <v>104</v>
      </c>
      <c r="I54" s="2">
        <v>1</v>
      </c>
      <c r="J54" s="1">
        <f t="shared" si="1"/>
        <v>1</v>
      </c>
      <c r="K54" s="15"/>
      <c r="L54" s="1">
        <f t="shared" si="0"/>
        <v>0</v>
      </c>
      <c r="M54" s="10" t="s">
        <v>110</v>
      </c>
    </row>
    <row r="55" spans="1:13 16382:16383" s="11" customFormat="1" ht="14.25" x14ac:dyDescent="0.15">
      <c r="A55" s="9"/>
      <c r="B55" s="23"/>
      <c r="C55" s="24"/>
      <c r="D55" s="24"/>
      <c r="E55" s="25"/>
      <c r="F55" s="14" t="s">
        <v>103</v>
      </c>
      <c r="G55" s="1">
        <v>1</v>
      </c>
      <c r="H55" s="4" t="s">
        <v>104</v>
      </c>
      <c r="I55" s="2">
        <v>1</v>
      </c>
      <c r="J55" s="1">
        <f t="shared" si="1"/>
        <v>1</v>
      </c>
      <c r="K55" s="15"/>
      <c r="L55" s="1">
        <f t="shared" si="0"/>
        <v>0</v>
      </c>
      <c r="M55" s="10" t="s">
        <v>109</v>
      </c>
    </row>
    <row r="56" spans="1:13 16382:16383" s="8" customFormat="1" ht="14.25" x14ac:dyDescent="0.15">
      <c r="A56" s="26">
        <v>42</v>
      </c>
      <c r="B56" s="44" t="s">
        <v>49</v>
      </c>
      <c r="C56" s="45"/>
      <c r="D56" s="45"/>
      <c r="E56" s="46"/>
      <c r="F56" s="47">
        <f>SUM(L2:L55)</f>
        <v>0</v>
      </c>
      <c r="G56" s="48"/>
      <c r="H56" s="48"/>
      <c r="I56" s="48"/>
      <c r="J56" s="48"/>
      <c r="K56" s="48"/>
      <c r="L56" s="49"/>
      <c r="M56" s="1"/>
      <c r="XFB56" s="43"/>
      <c r="XFC56" s="43"/>
    </row>
    <row r="57" spans="1:13 16382:16383" s="8" customFormat="1" ht="14.25" x14ac:dyDescent="0.15">
      <c r="A57" s="27"/>
      <c r="B57" s="50"/>
      <c r="C57" s="51"/>
      <c r="D57" s="51"/>
      <c r="E57" s="52"/>
      <c r="F57" s="53"/>
      <c r="G57" s="54"/>
      <c r="H57" s="54"/>
      <c r="I57" s="54"/>
      <c r="J57" s="54"/>
      <c r="K57" s="54"/>
      <c r="L57" s="55"/>
      <c r="M57" s="1"/>
      <c r="XFB57" s="43"/>
      <c r="XFC57" s="43"/>
    </row>
    <row r="58" spans="1:13 16382:16383" s="8" customFormat="1" ht="14.25" x14ac:dyDescent="0.15">
      <c r="A58" s="28"/>
      <c r="B58" s="56"/>
      <c r="C58" s="57"/>
      <c r="D58" s="57"/>
      <c r="E58" s="58"/>
      <c r="F58" s="59"/>
      <c r="G58" s="60"/>
      <c r="H58" s="60"/>
      <c r="I58" s="60"/>
      <c r="J58" s="60"/>
      <c r="K58" s="60"/>
      <c r="L58" s="61"/>
      <c r="M58" s="1"/>
      <c r="XFB58" s="43"/>
      <c r="XFC58" s="43"/>
    </row>
    <row r="59" spans="1:13 16382:16383" s="8" customFormat="1" ht="14.25" x14ac:dyDescent="0.15">
      <c r="B59" s="62"/>
      <c r="C59" s="62"/>
      <c r="D59" s="62"/>
      <c r="E59" s="62"/>
      <c r="F59" s="63"/>
      <c r="H59" s="64"/>
      <c r="XFB59" s="43"/>
      <c r="XFC59" s="43"/>
    </row>
  </sheetData>
  <autoFilter ref="B1:M58" xr:uid="{00000000-0009-0000-0000-000000000000}"/>
  <mergeCells count="37">
    <mergeCell ref="B2:B19"/>
    <mergeCell ref="C2:C5"/>
    <mergeCell ref="D2:D5"/>
    <mergeCell ref="E2:E5"/>
    <mergeCell ref="C6:C9"/>
    <mergeCell ref="D6:D9"/>
    <mergeCell ref="E6:E9"/>
    <mergeCell ref="C10:C13"/>
    <mergeCell ref="D10:D13"/>
    <mergeCell ref="E10:E13"/>
    <mergeCell ref="C14:C16"/>
    <mergeCell ref="D14:D16"/>
    <mergeCell ref="E14:E16"/>
    <mergeCell ref="A56:A58"/>
    <mergeCell ref="B56:E58"/>
    <mergeCell ref="E30:E31"/>
    <mergeCell ref="B32:B36"/>
    <mergeCell ref="C32:C36"/>
    <mergeCell ref="D32:D36"/>
    <mergeCell ref="E32:E36"/>
    <mergeCell ref="B37:B38"/>
    <mergeCell ref="B39:B42"/>
    <mergeCell ref="C39:D39"/>
    <mergeCell ref="C40:D40"/>
    <mergeCell ref="C41:D41"/>
    <mergeCell ref="C42:D42"/>
    <mergeCell ref="B20:B31"/>
    <mergeCell ref="C20:C29"/>
    <mergeCell ref="D20:D29"/>
    <mergeCell ref="E20:E29"/>
    <mergeCell ref="C30:C31"/>
    <mergeCell ref="D30:D31"/>
    <mergeCell ref="F56:L58"/>
    <mergeCell ref="B43:B55"/>
    <mergeCell ref="C43:C55"/>
    <mergeCell ref="D43:D55"/>
    <mergeCell ref="E43:E55"/>
  </mergeCells>
  <phoneticPr fontId="21" type="noConversion"/>
  <pageMargins left="0.75" right="0.75" top="1" bottom="1" header="0.5" footer="0.5"/>
  <pageSetup paperSize="9" scale="17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徐汇院区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lujia</cp:lastModifiedBy>
  <cp:lastPrinted>2021-06-08T07:22:07Z</cp:lastPrinted>
  <dcterms:created xsi:type="dcterms:W3CDTF">2020-12-07T13:01:00Z</dcterms:created>
  <dcterms:modified xsi:type="dcterms:W3CDTF">2022-03-31T04:56:12Z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